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64"/>
  </bookViews>
  <sheets>
    <sheet name="小学" sheetId="1" r:id="rId1"/>
    <sheet name="初中" sheetId="2" r:id="rId2"/>
    <sheet name="Sheet3" sheetId="3" r:id="rId3"/>
  </sheets>
  <calcPr calcId="144525"/>
</workbook>
</file>

<file path=xl/sharedStrings.xml><?xml version="1.0" encoding="utf-8"?>
<sst xmlns="http://schemas.openxmlformats.org/spreadsheetml/2006/main" count="93" uniqueCount="75">
  <si>
    <t>和平县2023年春季学期义务教育阶段家庭经济困难学生补助人数控制数（小学）</t>
  </si>
  <si>
    <t>序号</t>
  </si>
  <si>
    <t>镇</t>
  </si>
  <si>
    <t>学校</t>
  </si>
  <si>
    <t>2023春寄宿生资助</t>
  </si>
  <si>
    <t>2023春非寄宿生资助</t>
  </si>
  <si>
    <t>人数</t>
  </si>
  <si>
    <t>财政核拨</t>
  </si>
  <si>
    <t>2023财政寄宿指标</t>
  </si>
  <si>
    <t>2023财政非寄宿指标</t>
  </si>
  <si>
    <t>合计</t>
  </si>
  <si>
    <t>阳明</t>
  </si>
  <si>
    <t>第一小学
(包括励协等村小）</t>
  </si>
  <si>
    <t>第二小学</t>
  </si>
  <si>
    <t>第三小学</t>
  </si>
  <si>
    <t>龙湖学校</t>
  </si>
  <si>
    <t>第五小学</t>
  </si>
  <si>
    <t>新社学校</t>
  </si>
  <si>
    <t>丰道小学</t>
  </si>
  <si>
    <t>城南小学</t>
  </si>
  <si>
    <t>和爱学校</t>
  </si>
  <si>
    <t>大坝</t>
  </si>
  <si>
    <t>中心小学</t>
  </si>
  <si>
    <t>长塘</t>
  </si>
  <si>
    <t>浰东学校</t>
  </si>
  <si>
    <t>下车</t>
  </si>
  <si>
    <t>上陵</t>
  </si>
  <si>
    <t>优胜</t>
  </si>
  <si>
    <t>贝墩</t>
  </si>
  <si>
    <t>贝墩学校</t>
  </si>
  <si>
    <t>古寨</t>
  </si>
  <si>
    <t>古寨学校</t>
  </si>
  <si>
    <t>彭寨</t>
  </si>
  <si>
    <t>安垇学校</t>
  </si>
  <si>
    <t>合水</t>
  </si>
  <si>
    <t>公白</t>
  </si>
  <si>
    <t>青州</t>
  </si>
  <si>
    <t>浰源</t>
  </si>
  <si>
    <t>热水</t>
  </si>
  <si>
    <t>东水</t>
  </si>
  <si>
    <t>礼士</t>
  </si>
  <si>
    <t>林寨</t>
  </si>
  <si>
    <t>东华学校2022春秋两季清算</t>
  </si>
  <si>
    <t>备注：1、省财厅依据2021年秋季学年初报数下达2022年一整年的资助金，各校可以在年度内进行统筹安排，确保应助尽助，发挥国家助学金效能；2、此控制数必须优先资助全国学生资助管理信息系统推送的重点保障人群、脱贫家庭子女、经济困难的孤儿和事实孤儿、低保户家庭学生残疾人家庭或本人残疾学生、特困救助供养家庭学生、乡村振兴局推送的边缘易致贫家庭脱贫不稳定家庭学生等；3、如困难学生数超出上级下达的控制数，学校应从事业收入中提取不少于3%资金解决本校家庭经济困难学生的补助，补助资金不低于国家补助标准。</t>
  </si>
  <si>
    <t>和平县2023年春季学期义务教育阶段家庭经济困难学生补助人数控制数（初中）</t>
  </si>
  <si>
    <t>2023春季住宿生</t>
  </si>
  <si>
    <t>2023春季非寄宿</t>
  </si>
  <si>
    <t>财政总额</t>
  </si>
  <si>
    <t>全县合计</t>
  </si>
  <si>
    <t>和平县实验初级中学</t>
  </si>
  <si>
    <t>和平县阳明镇第三中学</t>
  </si>
  <si>
    <t>和平县阳明镇新社学校</t>
  </si>
  <si>
    <t>和平县和丰中学</t>
  </si>
  <si>
    <t>和平县阳明镇星星中学</t>
  </si>
  <si>
    <t>城南学校</t>
  </si>
  <si>
    <t>和平县和爱学校</t>
  </si>
  <si>
    <t>和平县大坝镇大坝中学</t>
  </si>
  <si>
    <t>和平县浰东学校</t>
  </si>
  <si>
    <t>和平县下车镇下车中学</t>
  </si>
  <si>
    <t>和平县上陵镇上陵中学</t>
  </si>
  <si>
    <t>和平县优胜镇优胜中学</t>
  </si>
  <si>
    <t>和平县贝墩镇贝墩学校</t>
  </si>
  <si>
    <t>和平县古寨镇古寨学校</t>
  </si>
  <si>
    <t>和平县彭寨镇安垇学校</t>
  </si>
  <si>
    <t>和平县四联中学</t>
  </si>
  <si>
    <t>和平县合水镇合水中学</t>
  </si>
  <si>
    <t>和平县公白镇公白中学</t>
  </si>
  <si>
    <t>和平县青州镇青州中学</t>
  </si>
  <si>
    <t>和平县浰源镇浰源中学</t>
  </si>
  <si>
    <t>和平县热水镇九连中学</t>
  </si>
  <si>
    <t>和平县东水镇东水中学</t>
  </si>
  <si>
    <t>和平县礼士中学</t>
  </si>
  <si>
    <t>和平县林寨镇浰江中学</t>
  </si>
  <si>
    <t>东华学校2022清算</t>
  </si>
  <si>
    <t>备注：1、省财厅依据2021年秋季学年初报数下达2022年一整年的资助金，各校可以在年度内进行统筹安排，确保应助尽助，发挥国家助学金效能；2、此控制数必须优先资助全国学生资助管理信息系统推送的重点保障人群、脱贫家庭子女、经济困难的孤儿和事实孤儿、低保户家庭学生残疾人家庭或本人残疾学生、特困救助供养家庭学生、乡村振兴局推送的边缘易致贫家庭脱贫不稳定家庭学生等；3、如困难学生数超出上级下达的控制数，学校应从事业收入中提取不少于3%资金解决本校家庭经济困难学生的补助，补助资金不低于国家补助标准；4、东华学校每年进行清算。</t>
  </si>
</sst>
</file>

<file path=xl/styles.xml><?xml version="1.0" encoding="utf-8"?>
<styleSheet xmlns="http://schemas.openxmlformats.org/spreadsheetml/2006/main">
  <numFmts count="6">
    <numFmt numFmtId="176" formatCode="0_);[Red]\(0\)"/>
    <numFmt numFmtId="42" formatCode="_ &quot;￥&quot;* #,##0_ ;_ &quot;￥&quot;* \-#,##0_ ;_ &quot;￥&quot;* &quot;-&quot;_ ;_ @_ "/>
    <numFmt numFmtId="44" formatCode="_ &quot;￥&quot;* #,##0.00_ ;_ &quot;￥&quot;* \-#,##0.00_ ;_ &quot;￥&quot;* &quot;-&quot;??_ ;_ @_ "/>
    <numFmt numFmtId="41" formatCode="_ * #,##0_ ;_ * \-#,##0_ ;_ * &quot;-&quot;_ ;_ @_ "/>
    <numFmt numFmtId="177" formatCode="0_ "/>
    <numFmt numFmtId="43" formatCode="_ * #,##0.00_ ;_ * \-#,##0.00_ ;_ * &quot;-&quot;??_ ;_ @_ "/>
  </numFmts>
  <fonts count="29">
    <font>
      <sz val="11"/>
      <color theme="1"/>
      <name val="宋体"/>
      <charset val="134"/>
      <scheme val="minor"/>
    </font>
    <font>
      <sz val="14"/>
      <name val="宋体"/>
      <charset val="134"/>
    </font>
    <font>
      <sz val="12"/>
      <name val="宋体"/>
      <charset val="134"/>
    </font>
    <font>
      <sz val="13"/>
      <name val="宋体"/>
      <charset val="134"/>
    </font>
    <font>
      <sz val="14"/>
      <name val="宋体"/>
      <charset val="134"/>
      <scheme val="minor"/>
    </font>
    <font>
      <sz val="18"/>
      <name val="方正小标宋简体"/>
      <charset val="134"/>
    </font>
    <font>
      <sz val="12"/>
      <name val="宋体"/>
      <charset val="134"/>
      <scheme val="minor"/>
    </font>
    <font>
      <sz val="11"/>
      <name val="宋体"/>
      <charset val="134"/>
    </font>
    <font>
      <sz val="14"/>
      <name val="仿宋"/>
      <charset val="134"/>
    </font>
    <font>
      <sz val="11"/>
      <color theme="0"/>
      <name val="宋体"/>
      <charset val="0"/>
      <scheme val="minor"/>
    </font>
    <font>
      <sz val="11"/>
      <color theme="1"/>
      <name val="宋体"/>
      <charset val="0"/>
      <scheme val="minor"/>
    </font>
    <font>
      <sz val="11"/>
      <color rgb="FF006100"/>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9C6500"/>
      <name val="宋体"/>
      <charset val="0"/>
      <scheme val="minor"/>
    </font>
    <font>
      <sz val="11"/>
      <color indexed="8"/>
      <name val="宋体"/>
      <charset val="134"/>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s>
  <fills count="34">
    <fill>
      <patternFill patternType="none"/>
    </fill>
    <fill>
      <patternFill patternType="gray125"/>
    </fill>
    <fill>
      <patternFill patternType="solid">
        <fgColor rgb="FF00B0F0"/>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rgb="FFC6EFCE"/>
        <bgColor indexed="64"/>
      </patternFill>
    </fill>
    <fill>
      <patternFill patternType="solid">
        <fgColor rgb="FFFFCC99"/>
        <bgColor indexed="64"/>
      </patternFill>
    </fill>
    <fill>
      <patternFill patternType="solid">
        <fgColor theme="7"/>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FFFFCC"/>
        <bgColor indexed="64"/>
      </patternFill>
    </fill>
    <fill>
      <patternFill patternType="solid">
        <fgColor theme="5"/>
        <bgColor indexed="64"/>
      </patternFill>
    </fill>
    <fill>
      <patternFill patternType="solid">
        <fgColor theme="5" tint="0.399975585192419"/>
        <bgColor indexed="64"/>
      </patternFill>
    </fill>
    <fill>
      <patternFill patternType="solid">
        <fgColor rgb="FFFFEB9C"/>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theme="6"/>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599993896298105"/>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2">
    <xf numFmtId="0" fontId="0" fillId="0" borderId="0"/>
    <xf numFmtId="42"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9"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1" borderId="0" applyNumberFormat="0" applyBorder="0" applyAlignment="0" applyProtection="0">
      <alignment vertical="center"/>
    </xf>
    <xf numFmtId="0" fontId="14" fillId="13" borderId="0" applyNumberFormat="0" applyBorder="0" applyAlignment="0" applyProtection="0">
      <alignment vertical="center"/>
    </xf>
    <xf numFmtId="43" fontId="0" fillId="0" borderId="0" applyFont="0" applyFill="0" applyBorder="0" applyAlignment="0" applyProtection="0">
      <alignment vertical="center"/>
    </xf>
    <xf numFmtId="0" fontId="9" fillId="14"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6" borderId="13" applyNumberFormat="0" applyFont="0" applyAlignment="0" applyProtection="0">
      <alignment vertical="center"/>
    </xf>
    <xf numFmtId="0" fontId="9" fillId="18" borderId="0" applyNumberFormat="0" applyBorder="0" applyAlignment="0" applyProtection="0">
      <alignment vertical="center"/>
    </xf>
    <xf numFmtId="0" fontId="1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5" applyNumberFormat="0" applyFill="0" applyAlignment="0" applyProtection="0">
      <alignment vertical="center"/>
    </xf>
    <xf numFmtId="0" fontId="24" fillId="0" borderId="15" applyNumberFormat="0" applyFill="0" applyAlignment="0" applyProtection="0">
      <alignment vertical="center"/>
    </xf>
    <xf numFmtId="0" fontId="9" fillId="3" borderId="0" applyNumberFormat="0" applyBorder="0" applyAlignment="0" applyProtection="0">
      <alignment vertical="center"/>
    </xf>
    <xf numFmtId="0" fontId="17" fillId="0" borderId="14" applyNumberFormat="0" applyFill="0" applyAlignment="0" applyProtection="0">
      <alignment vertical="center"/>
    </xf>
    <xf numFmtId="0" fontId="9" fillId="23" borderId="0" applyNumberFormat="0" applyBorder="0" applyAlignment="0" applyProtection="0">
      <alignment vertical="center"/>
    </xf>
    <xf numFmtId="0" fontId="13" fillId="12" borderId="12" applyNumberFormat="0" applyAlignment="0" applyProtection="0">
      <alignment vertical="center"/>
    </xf>
    <xf numFmtId="0" fontId="26" fillId="12" borderId="11" applyNumberFormat="0" applyAlignment="0" applyProtection="0">
      <alignment vertical="center"/>
    </xf>
    <xf numFmtId="0" fontId="27" fillId="25" borderId="17" applyNumberFormat="0" applyAlignment="0" applyProtection="0">
      <alignment vertical="center"/>
    </xf>
    <xf numFmtId="0" fontId="10" fillId="26" borderId="0" applyNumberFormat="0" applyBorder="0" applyAlignment="0" applyProtection="0">
      <alignment vertical="center"/>
    </xf>
    <xf numFmtId="0" fontId="9" fillId="17" borderId="0" applyNumberFormat="0" applyBorder="0" applyAlignment="0" applyProtection="0">
      <alignment vertical="center"/>
    </xf>
    <xf numFmtId="0" fontId="28" fillId="0" borderId="18" applyNumberFormat="0" applyFill="0" applyAlignment="0" applyProtection="0">
      <alignment vertical="center"/>
    </xf>
    <xf numFmtId="0" fontId="19" fillId="0" borderId="0">
      <alignment vertical="center"/>
    </xf>
    <xf numFmtId="0" fontId="25" fillId="0" borderId="16" applyNumberFormat="0" applyFill="0" applyAlignment="0" applyProtection="0">
      <alignment vertical="center"/>
    </xf>
    <xf numFmtId="0" fontId="11" fillId="8" borderId="0" applyNumberFormat="0" applyBorder="0" applyAlignment="0" applyProtection="0">
      <alignment vertical="center"/>
    </xf>
    <xf numFmtId="0" fontId="18" fillId="19" borderId="0" applyNumberFormat="0" applyBorder="0" applyAlignment="0" applyProtection="0">
      <alignment vertical="center"/>
    </xf>
    <xf numFmtId="0" fontId="10" fillId="15" borderId="0" applyNumberFormat="0" applyBorder="0" applyAlignment="0" applyProtection="0">
      <alignment vertical="center"/>
    </xf>
    <xf numFmtId="0" fontId="9" fillId="24" borderId="0" applyNumberFormat="0" applyBorder="0" applyAlignment="0" applyProtection="0">
      <alignment vertical="center"/>
    </xf>
    <xf numFmtId="0" fontId="10" fillId="21" borderId="0" applyNumberFormat="0" applyBorder="0" applyAlignment="0" applyProtection="0">
      <alignment vertical="center"/>
    </xf>
    <xf numFmtId="0" fontId="10" fillId="30" borderId="0" applyNumberFormat="0" applyBorder="0" applyAlignment="0" applyProtection="0">
      <alignment vertical="center"/>
    </xf>
    <xf numFmtId="0" fontId="10" fillId="32" borderId="0" applyNumberFormat="0" applyBorder="0" applyAlignment="0" applyProtection="0">
      <alignment vertical="center"/>
    </xf>
    <xf numFmtId="0" fontId="10" fillId="33" borderId="0" applyNumberFormat="0" applyBorder="0" applyAlignment="0" applyProtection="0">
      <alignment vertical="center"/>
    </xf>
    <xf numFmtId="0" fontId="9" fillId="29" borderId="0" applyNumberFormat="0" applyBorder="0" applyAlignment="0" applyProtection="0">
      <alignment vertical="center"/>
    </xf>
    <xf numFmtId="0" fontId="9" fillId="10" borderId="0" applyNumberFormat="0" applyBorder="0" applyAlignment="0" applyProtection="0">
      <alignment vertical="center"/>
    </xf>
    <xf numFmtId="0" fontId="10" fillId="31" borderId="0" applyNumberFormat="0" applyBorder="0" applyAlignment="0" applyProtection="0">
      <alignment vertical="center"/>
    </xf>
    <xf numFmtId="0" fontId="10" fillId="7" borderId="0" applyNumberFormat="0" applyBorder="0" applyAlignment="0" applyProtection="0">
      <alignment vertical="center"/>
    </xf>
    <xf numFmtId="0" fontId="9" fillId="28" borderId="0" applyNumberFormat="0" applyBorder="0" applyAlignment="0" applyProtection="0">
      <alignment vertical="center"/>
    </xf>
    <xf numFmtId="0" fontId="10" fillId="5" borderId="0" applyNumberFormat="0" applyBorder="0" applyAlignment="0" applyProtection="0">
      <alignment vertical="center"/>
    </xf>
    <xf numFmtId="0" fontId="9" fillId="27" borderId="0" applyNumberFormat="0" applyBorder="0" applyAlignment="0" applyProtection="0">
      <alignment vertical="center"/>
    </xf>
    <xf numFmtId="0" fontId="9" fillId="6" borderId="0" applyNumberFormat="0" applyBorder="0" applyAlignment="0" applyProtection="0">
      <alignment vertical="center"/>
    </xf>
    <xf numFmtId="0" fontId="10" fillId="20" borderId="0" applyNumberFormat="0" applyBorder="0" applyAlignment="0" applyProtection="0">
      <alignment vertical="center"/>
    </xf>
    <xf numFmtId="0" fontId="9" fillId="22" borderId="0" applyNumberFormat="0" applyBorder="0" applyAlignment="0" applyProtection="0">
      <alignment vertical="center"/>
    </xf>
    <xf numFmtId="0" fontId="19" fillId="0" borderId="0">
      <alignment vertical="center"/>
    </xf>
    <xf numFmtId="0" fontId="0" fillId="0" borderId="0">
      <alignment vertical="center"/>
    </xf>
  </cellStyleXfs>
  <cellXfs count="43">
    <xf numFmtId="0" fontId="0" fillId="0" borderId="0" xfId="0"/>
    <xf numFmtId="0" fontId="1" fillId="0" borderId="0" xfId="0" applyFont="1" applyFill="1" applyBorder="1" applyAlignment="1">
      <alignment vertical="center" shrinkToFit="1"/>
    </xf>
    <xf numFmtId="0" fontId="1" fillId="0" borderId="0" xfId="0" applyFont="1" applyFill="1" applyBorder="1" applyAlignment="1">
      <alignment horizontal="center" vertical="center" shrinkToFit="1"/>
    </xf>
    <xf numFmtId="0" fontId="2" fillId="0" borderId="0" xfId="50" applyNumberFormat="1" applyFont="1" applyFill="1" applyAlignment="1" applyProtection="1">
      <alignment horizontal="center" vertical="center" wrapText="1" shrinkToFit="1"/>
    </xf>
    <xf numFmtId="0" fontId="2" fillId="0" borderId="1" xfId="50" applyNumberFormat="1" applyFont="1" applyFill="1" applyBorder="1" applyAlignment="1" applyProtection="1">
      <alignment horizontal="center" vertical="center" shrinkToFit="1"/>
    </xf>
    <xf numFmtId="0" fontId="2" fillId="0" borderId="1" xfId="0" applyFont="1" applyFill="1" applyBorder="1" applyAlignment="1">
      <alignment horizontal="center" vertical="center" shrinkToFit="1"/>
    </xf>
    <xf numFmtId="0" fontId="2" fillId="0" borderId="2" xfId="50" applyNumberFormat="1" applyFont="1" applyFill="1" applyBorder="1" applyAlignment="1" applyProtection="1">
      <alignment horizontal="center" vertical="center" shrinkToFit="1"/>
    </xf>
    <xf numFmtId="176" fontId="2" fillId="0" borderId="1" xfId="50" applyNumberFormat="1" applyFont="1" applyFill="1" applyBorder="1" applyAlignment="1" applyProtection="1">
      <alignment horizontal="center" vertical="center" shrinkToFit="1"/>
    </xf>
    <xf numFmtId="0" fontId="2" fillId="2" borderId="3" xfId="50" applyNumberFormat="1" applyFont="1" applyFill="1" applyBorder="1" applyAlignment="1" applyProtection="1">
      <alignment vertical="center" shrinkToFit="1"/>
    </xf>
    <xf numFmtId="0" fontId="2" fillId="2" borderId="1" xfId="0" applyFont="1" applyFill="1" applyBorder="1" applyAlignment="1">
      <alignment horizontal="center" vertical="center" shrinkToFit="1"/>
    </xf>
    <xf numFmtId="0" fontId="1" fillId="2" borderId="0" xfId="0" applyFont="1" applyFill="1" applyBorder="1" applyAlignment="1">
      <alignment vertical="center" shrinkToFit="1"/>
    </xf>
    <xf numFmtId="177" fontId="2" fillId="0" borderId="1" xfId="30" applyNumberFormat="1" applyFont="1" applyFill="1" applyBorder="1" applyAlignment="1" applyProtection="1">
      <alignment horizontal="center" vertical="center" shrinkToFit="1"/>
    </xf>
    <xf numFmtId="0" fontId="2" fillId="0" borderId="1" xfId="51" applyFont="1" applyFill="1" applyBorder="1" applyAlignment="1">
      <alignment horizontal="center" vertical="center" shrinkToFit="1"/>
    </xf>
    <xf numFmtId="177" fontId="2" fillId="0" borderId="1" xfId="0" applyNumberFormat="1" applyFont="1" applyFill="1" applyBorder="1" applyAlignment="1">
      <alignment horizontal="center" vertical="center" shrinkToFit="1"/>
    </xf>
    <xf numFmtId="177" fontId="2" fillId="0" borderId="1" xfId="51" applyNumberFormat="1" applyFont="1" applyFill="1" applyBorder="1" applyAlignment="1">
      <alignment horizontal="center" vertical="center" shrinkToFit="1"/>
    </xf>
    <xf numFmtId="0" fontId="2" fillId="0" borderId="1" xfId="51" applyFont="1" applyFill="1" applyBorder="1" applyAlignment="1" applyProtection="1">
      <alignment horizontal="center" vertical="center" shrinkToFit="1"/>
      <protection locked="0" hidden="1"/>
    </xf>
    <xf numFmtId="0" fontId="3" fillId="0" borderId="0" xfId="30" applyNumberFormat="1" applyFont="1" applyFill="1" applyAlignment="1" applyProtection="1">
      <alignment horizontal="left" vertical="center" wrapText="1" shrinkToFit="1"/>
    </xf>
    <xf numFmtId="0" fontId="3" fillId="0" borderId="0" xfId="30" applyNumberFormat="1" applyFont="1" applyFill="1" applyAlignment="1" applyProtection="1">
      <alignment horizontal="center" vertical="center" wrapText="1" shrinkToFit="1"/>
    </xf>
    <xf numFmtId="0" fontId="4" fillId="0" borderId="0" xfId="0" applyFont="1" applyFill="1" applyBorder="1" applyAlignment="1">
      <alignment vertical="center" shrinkToFit="1"/>
    </xf>
    <xf numFmtId="0" fontId="5" fillId="0" borderId="0" xfId="50" applyNumberFormat="1" applyFont="1" applyFill="1" applyAlignment="1" applyProtection="1">
      <alignment horizontal="center" vertical="center" shrinkToFit="1"/>
    </xf>
    <xf numFmtId="0" fontId="1" fillId="0" borderId="2" xfId="50" applyNumberFormat="1" applyFont="1" applyFill="1" applyBorder="1" applyAlignment="1" applyProtection="1">
      <alignment horizontal="center" vertical="center" shrinkToFit="1"/>
    </xf>
    <xf numFmtId="0" fontId="1" fillId="0" borderId="4" xfId="50" applyNumberFormat="1" applyFont="1" applyFill="1" applyBorder="1" applyAlignment="1" applyProtection="1">
      <alignment horizontal="center" vertical="center" shrinkToFit="1"/>
    </xf>
    <xf numFmtId="0" fontId="1" fillId="0" borderId="5" xfId="50" applyNumberFormat="1" applyFont="1" applyFill="1" applyBorder="1" applyAlignment="1" applyProtection="1">
      <alignment horizontal="center" vertical="center" shrinkToFit="1"/>
    </xf>
    <xf numFmtId="0" fontId="4" fillId="0" borderId="1" xfId="0" applyFont="1" applyFill="1" applyBorder="1" applyAlignment="1">
      <alignment horizontal="center" vertical="center" shrinkToFit="1"/>
    </xf>
    <xf numFmtId="0" fontId="1" fillId="0" borderId="6" xfId="50" applyNumberFormat="1" applyFont="1" applyFill="1" applyBorder="1" applyAlignment="1" applyProtection="1">
      <alignment horizontal="center" vertical="center" shrinkToFit="1"/>
    </xf>
    <xf numFmtId="0" fontId="1" fillId="0" borderId="7" xfId="50" applyNumberFormat="1" applyFont="1" applyFill="1" applyBorder="1" applyAlignment="1" applyProtection="1">
      <alignment horizontal="center" vertical="center" shrinkToFit="1"/>
    </xf>
    <xf numFmtId="176" fontId="1" fillId="0" borderId="1" xfId="50" applyNumberFormat="1" applyFont="1" applyFill="1" applyBorder="1" applyAlignment="1" applyProtection="1">
      <alignment horizontal="center" vertical="center" shrinkToFit="1"/>
    </xf>
    <xf numFmtId="0" fontId="1" fillId="0" borderId="6" xfId="50" applyNumberFormat="1" applyFont="1" applyFill="1" applyBorder="1" applyAlignment="1" applyProtection="1">
      <alignment horizontal="center" vertical="center" shrinkToFit="1"/>
    </xf>
    <xf numFmtId="0" fontId="1" fillId="0" borderId="7" xfId="50" applyNumberFormat="1" applyFont="1" applyFill="1" applyBorder="1" applyAlignment="1" applyProtection="1">
      <alignment horizontal="center" vertical="center" shrinkToFit="1"/>
    </xf>
    <xf numFmtId="0" fontId="1" fillId="2" borderId="5" xfId="50" applyNumberFormat="1" applyFont="1" applyFill="1" applyBorder="1" applyAlignment="1" applyProtection="1">
      <alignment horizontal="center" vertical="center" shrinkToFit="1"/>
    </xf>
    <xf numFmtId="0" fontId="2" fillId="2" borderId="1" xfId="50" applyNumberFormat="1" applyFont="1" applyFill="1" applyBorder="1" applyAlignment="1" applyProtection="1">
      <alignment horizontal="center" vertical="center" shrinkToFit="1"/>
    </xf>
    <xf numFmtId="0" fontId="2" fillId="0" borderId="8" xfId="50" applyNumberFormat="1" applyFont="1" applyFill="1" applyBorder="1" applyAlignment="1" applyProtection="1">
      <alignment horizontal="center" vertical="center" shrinkToFit="1"/>
    </xf>
    <xf numFmtId="177" fontId="2" fillId="0" borderId="9" xfId="50" applyNumberFormat="1" applyFont="1" applyFill="1" applyBorder="1" applyAlignment="1" applyProtection="1">
      <alignment horizontal="center" vertical="center" shrinkToFit="1"/>
    </xf>
    <xf numFmtId="0" fontId="6" fillId="0" borderId="1" xfId="51" applyFont="1" applyFill="1" applyBorder="1" applyAlignment="1">
      <alignment horizontal="center" vertical="center" shrinkToFit="1"/>
    </xf>
    <xf numFmtId="0" fontId="7" fillId="0" borderId="1" xfId="51" applyFont="1" applyFill="1" applyBorder="1" applyAlignment="1" applyProtection="1">
      <alignment horizontal="center" vertical="center" shrinkToFit="1"/>
      <protection locked="0" hidden="1"/>
    </xf>
    <xf numFmtId="177" fontId="6" fillId="0" borderId="1" xfId="51" applyNumberFormat="1"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2" fillId="0" borderId="1" xfId="51" applyFont="1" applyFill="1" applyBorder="1" applyAlignment="1" applyProtection="1">
      <alignment horizontal="center" vertical="center" shrinkToFit="1"/>
      <protection locked="0"/>
    </xf>
    <xf numFmtId="0" fontId="6" fillId="0" borderId="2" xfId="51" applyFont="1" applyFill="1" applyBorder="1" applyAlignment="1">
      <alignment horizontal="center" vertical="center" shrinkToFit="1"/>
    </xf>
    <xf numFmtId="177" fontId="6" fillId="0" borderId="2" xfId="51" applyNumberFormat="1" applyFont="1" applyFill="1" applyBorder="1" applyAlignment="1">
      <alignment horizontal="center" vertical="center" shrinkToFit="1"/>
    </xf>
    <xf numFmtId="0" fontId="6" fillId="0" borderId="10" xfId="51" applyFont="1" applyFill="1" applyBorder="1" applyAlignment="1">
      <alignment horizontal="center" vertical="center" shrinkToFit="1"/>
    </xf>
    <xf numFmtId="0" fontId="6" fillId="0" borderId="5" xfId="51" applyFont="1" applyFill="1" applyBorder="1" applyAlignment="1">
      <alignment horizontal="center" vertical="center" shrinkToFit="1"/>
    </xf>
    <xf numFmtId="0" fontId="8" fillId="0" borderId="0" xfId="50" applyNumberFormat="1" applyFont="1" applyFill="1" applyAlignment="1" applyProtection="1">
      <alignment horizontal="left" vertical="center" wrapText="1" shrinkToFi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Sheet2"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 xfId="50"/>
    <cellStyle name="常规 2" xfId="51"/>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4"/>
  <sheetViews>
    <sheetView tabSelected="1" workbookViewId="0">
      <selection activeCell="K11" sqref="K11"/>
    </sheetView>
  </sheetViews>
  <sheetFormatPr defaultColWidth="8.75" defaultRowHeight="17.4" outlineLevelCol="4"/>
  <cols>
    <col min="1" max="1" width="8.11111111111111" style="18" customWidth="1"/>
    <col min="2" max="2" width="9.11111111111111" style="18" customWidth="1"/>
    <col min="3" max="3" width="32.3333333333333" style="18" customWidth="1"/>
    <col min="4" max="4" width="18.3333333333333" style="18" customWidth="1"/>
    <col min="5" max="5" width="20.5555555555556" style="18" customWidth="1"/>
    <col min="6" max="16368" width="8.75" style="18"/>
  </cols>
  <sheetData>
    <row r="1" s="18" customFormat="1" ht="51" customHeight="1" spans="1:5">
      <c r="A1" s="19" t="s">
        <v>0</v>
      </c>
      <c r="B1" s="19"/>
      <c r="C1" s="19"/>
      <c r="D1" s="19"/>
      <c r="E1" s="19"/>
    </row>
    <row r="2" s="18" customFormat="1" ht="21" customHeight="1" spans="1:5">
      <c r="A2" s="20" t="s">
        <v>1</v>
      </c>
      <c r="B2" s="21" t="s">
        <v>2</v>
      </c>
      <c r="C2" s="22" t="s">
        <v>3</v>
      </c>
      <c r="D2" s="23" t="s">
        <v>4</v>
      </c>
      <c r="E2" s="23" t="s">
        <v>5</v>
      </c>
    </row>
    <row r="3" s="18" customFormat="1" ht="21" customHeight="1" spans="1:5">
      <c r="A3" s="24"/>
      <c r="B3" s="25"/>
      <c r="C3" s="22"/>
      <c r="D3" s="26" t="s">
        <v>6</v>
      </c>
      <c r="E3" s="5" t="s">
        <v>6</v>
      </c>
    </row>
    <row r="4" s="18" customFormat="1" ht="16" hidden="1" customHeight="1" spans="1:5">
      <c r="A4" s="27"/>
      <c r="B4" s="28"/>
      <c r="C4" s="29" t="s">
        <v>7</v>
      </c>
      <c r="D4" s="30" t="s">
        <v>8</v>
      </c>
      <c r="E4" s="30" t="s">
        <v>9</v>
      </c>
    </row>
    <row r="5" s="18" customFormat="1" ht="21" customHeight="1" spans="1:5">
      <c r="A5" s="24"/>
      <c r="B5" s="25"/>
      <c r="C5" s="31" t="s">
        <v>10</v>
      </c>
      <c r="D5" s="32">
        <f>SUM(D6:D32)</f>
        <v>2555</v>
      </c>
      <c r="E5" s="32">
        <f>SUM(E6:E31)</f>
        <v>10537</v>
      </c>
    </row>
    <row r="6" s="18" customFormat="1" ht="21" customHeight="1" spans="1:5">
      <c r="A6" s="33">
        <v>1</v>
      </c>
      <c r="B6" s="33" t="s">
        <v>11</v>
      </c>
      <c r="C6" s="34" t="s">
        <v>12</v>
      </c>
      <c r="D6" s="35">
        <v>42</v>
      </c>
      <c r="E6" s="35">
        <v>1182</v>
      </c>
    </row>
    <row r="7" s="18" customFormat="1" ht="20" customHeight="1" spans="1:5">
      <c r="A7" s="33"/>
      <c r="B7" s="33"/>
      <c r="C7" s="15" t="s">
        <v>13</v>
      </c>
      <c r="D7" s="35">
        <v>0</v>
      </c>
      <c r="E7" s="35">
        <v>975</v>
      </c>
    </row>
    <row r="8" s="18" customFormat="1" ht="20" customHeight="1" spans="1:5">
      <c r="A8" s="33"/>
      <c r="B8" s="33"/>
      <c r="C8" s="15" t="s">
        <v>14</v>
      </c>
      <c r="D8" s="35">
        <v>0</v>
      </c>
      <c r="E8" s="36">
        <v>776</v>
      </c>
    </row>
    <row r="9" s="18" customFormat="1" ht="20" customHeight="1" spans="1:5">
      <c r="A9" s="33"/>
      <c r="B9" s="33"/>
      <c r="C9" s="15" t="s">
        <v>15</v>
      </c>
      <c r="D9" s="35">
        <v>0</v>
      </c>
      <c r="E9" s="35">
        <v>1466</v>
      </c>
    </row>
    <row r="10" s="18" customFormat="1" ht="20" customHeight="1" spans="1:5">
      <c r="A10" s="33"/>
      <c r="B10" s="33"/>
      <c r="C10" s="37" t="s">
        <v>16</v>
      </c>
      <c r="D10" s="35">
        <v>0</v>
      </c>
      <c r="E10" s="35">
        <v>115</v>
      </c>
    </row>
    <row r="11" s="18" customFormat="1" ht="20" customHeight="1" spans="1:5">
      <c r="A11" s="33"/>
      <c r="B11" s="33"/>
      <c r="C11" s="15" t="s">
        <v>17</v>
      </c>
      <c r="D11" s="35">
        <v>33</v>
      </c>
      <c r="E11" s="35">
        <v>998</v>
      </c>
    </row>
    <row r="12" s="18" customFormat="1" ht="20" customHeight="1" spans="1:5">
      <c r="A12" s="33"/>
      <c r="B12" s="33"/>
      <c r="C12" s="15" t="s">
        <v>18</v>
      </c>
      <c r="D12" s="35">
        <v>0</v>
      </c>
      <c r="E12" s="35">
        <v>720</v>
      </c>
    </row>
    <row r="13" s="18" customFormat="1" ht="20" customHeight="1" spans="1:5">
      <c r="A13" s="33"/>
      <c r="B13" s="33"/>
      <c r="C13" s="15" t="s">
        <v>19</v>
      </c>
      <c r="D13" s="35">
        <v>0</v>
      </c>
      <c r="E13" s="35">
        <f>353+20</f>
        <v>373</v>
      </c>
    </row>
    <row r="14" s="18" customFormat="1" ht="20" customHeight="1" spans="1:5">
      <c r="A14" s="33"/>
      <c r="B14" s="33"/>
      <c r="C14" s="15" t="s">
        <v>20</v>
      </c>
      <c r="D14" s="35">
        <f>57+3</f>
        <v>60</v>
      </c>
      <c r="E14" s="35">
        <f>41-20</f>
        <v>21</v>
      </c>
    </row>
    <row r="15" s="18" customFormat="1" ht="20" customHeight="1" spans="1:5">
      <c r="A15" s="33">
        <v>2</v>
      </c>
      <c r="B15" s="33" t="s">
        <v>21</v>
      </c>
      <c r="C15" s="33" t="s">
        <v>22</v>
      </c>
      <c r="D15" s="35">
        <v>150</v>
      </c>
      <c r="E15" s="35">
        <v>360</v>
      </c>
    </row>
    <row r="16" s="18" customFormat="1" ht="20" customHeight="1" spans="1:5">
      <c r="A16" s="33">
        <v>3</v>
      </c>
      <c r="B16" s="33" t="s">
        <v>23</v>
      </c>
      <c r="C16" s="33" t="s">
        <v>24</v>
      </c>
      <c r="D16" s="35">
        <v>81</v>
      </c>
      <c r="E16" s="35">
        <v>196</v>
      </c>
    </row>
    <row r="17" s="18" customFormat="1" ht="20" customHeight="1" spans="1:5">
      <c r="A17" s="33">
        <v>4</v>
      </c>
      <c r="B17" s="33" t="s">
        <v>25</v>
      </c>
      <c r="C17" s="33" t="s">
        <v>22</v>
      </c>
      <c r="D17" s="35">
        <v>147</v>
      </c>
      <c r="E17" s="35">
        <v>230</v>
      </c>
    </row>
    <row r="18" s="18" customFormat="1" ht="20" customHeight="1" spans="1:5">
      <c r="A18" s="33">
        <v>5</v>
      </c>
      <c r="B18" s="33" t="s">
        <v>26</v>
      </c>
      <c r="C18" s="33" t="s">
        <v>22</v>
      </c>
      <c r="D18" s="35">
        <v>149</v>
      </c>
      <c r="E18" s="35">
        <v>250</v>
      </c>
    </row>
    <row r="19" s="18" customFormat="1" ht="20" customHeight="1" spans="1:5">
      <c r="A19" s="33">
        <v>6</v>
      </c>
      <c r="B19" s="33" t="s">
        <v>27</v>
      </c>
      <c r="C19" s="33" t="s">
        <v>22</v>
      </c>
      <c r="D19" s="35">
        <v>47</v>
      </c>
      <c r="E19" s="35">
        <v>102</v>
      </c>
    </row>
    <row r="20" s="18" customFormat="1" ht="20" customHeight="1" spans="1:5">
      <c r="A20" s="33">
        <v>7</v>
      </c>
      <c r="B20" s="33" t="s">
        <v>28</v>
      </c>
      <c r="C20" s="33" t="s">
        <v>29</v>
      </c>
      <c r="D20" s="35">
        <v>169</v>
      </c>
      <c r="E20" s="35">
        <v>210</v>
      </c>
    </row>
    <row r="21" s="18" customFormat="1" ht="20" customHeight="1" spans="1:5">
      <c r="A21" s="33">
        <v>8</v>
      </c>
      <c r="B21" s="33" t="s">
        <v>30</v>
      </c>
      <c r="C21" s="33" t="s">
        <v>31</v>
      </c>
      <c r="D21" s="35">
        <v>75</v>
      </c>
      <c r="E21" s="35">
        <v>104</v>
      </c>
    </row>
    <row r="22" s="18" customFormat="1" ht="20" customHeight="1" spans="1:5">
      <c r="A22" s="33">
        <v>9</v>
      </c>
      <c r="B22" s="33" t="s">
        <v>32</v>
      </c>
      <c r="C22" s="33" t="s">
        <v>22</v>
      </c>
      <c r="D22" s="35">
        <v>60</v>
      </c>
      <c r="E22" s="35">
        <v>838</v>
      </c>
    </row>
    <row r="23" s="18" customFormat="1" ht="20" customHeight="1" spans="1:5">
      <c r="A23" s="33"/>
      <c r="B23" s="33"/>
      <c r="C23" s="33" t="s">
        <v>33</v>
      </c>
      <c r="D23" s="35">
        <v>70</v>
      </c>
      <c r="E23" s="35">
        <v>42</v>
      </c>
    </row>
    <row r="24" s="18" customFormat="1" ht="20" customHeight="1" spans="1:5">
      <c r="A24" s="33">
        <v>11</v>
      </c>
      <c r="B24" s="33" t="s">
        <v>34</v>
      </c>
      <c r="C24" s="33" t="s">
        <v>22</v>
      </c>
      <c r="D24" s="35">
        <v>159</v>
      </c>
      <c r="E24" s="35">
        <v>290</v>
      </c>
    </row>
    <row r="25" s="18" customFormat="1" ht="20" customHeight="1" spans="1:5">
      <c r="A25" s="33">
        <v>12</v>
      </c>
      <c r="B25" s="33" t="s">
        <v>35</v>
      </c>
      <c r="C25" s="33" t="s">
        <v>22</v>
      </c>
      <c r="D25" s="35">
        <f>112+15</f>
        <v>127</v>
      </c>
      <c r="E25" s="35">
        <v>145</v>
      </c>
    </row>
    <row r="26" s="18" customFormat="1" ht="20" customHeight="1" spans="1:5">
      <c r="A26" s="33">
        <v>13</v>
      </c>
      <c r="B26" s="33" t="s">
        <v>36</v>
      </c>
      <c r="C26" s="33" t="s">
        <v>22</v>
      </c>
      <c r="D26" s="35">
        <v>180</v>
      </c>
      <c r="E26" s="35">
        <v>180</v>
      </c>
    </row>
    <row r="27" s="18" customFormat="1" ht="20" customHeight="1" spans="1:5">
      <c r="A27" s="33">
        <v>14</v>
      </c>
      <c r="B27" s="33" t="s">
        <v>37</v>
      </c>
      <c r="C27" s="33" t="s">
        <v>22</v>
      </c>
      <c r="D27" s="35">
        <f>143+31</f>
        <v>174</v>
      </c>
      <c r="E27" s="35">
        <v>251</v>
      </c>
    </row>
    <row r="28" s="18" customFormat="1" ht="20" customHeight="1" spans="1:5">
      <c r="A28" s="33">
        <v>15</v>
      </c>
      <c r="B28" s="33" t="s">
        <v>38</v>
      </c>
      <c r="C28" s="33" t="s">
        <v>22</v>
      </c>
      <c r="D28" s="35">
        <f>99+13</f>
        <v>112</v>
      </c>
      <c r="E28" s="35">
        <v>90</v>
      </c>
    </row>
    <row r="29" s="18" customFormat="1" ht="20" customHeight="1" spans="1:5">
      <c r="A29" s="33">
        <v>16</v>
      </c>
      <c r="B29" s="33" t="s">
        <v>39</v>
      </c>
      <c r="C29" s="33" t="s">
        <v>22</v>
      </c>
      <c r="D29" s="35">
        <v>295</v>
      </c>
      <c r="E29" s="35">
        <v>256</v>
      </c>
    </row>
    <row r="30" s="18" customFormat="1" ht="20" customHeight="1" spans="1:5">
      <c r="A30" s="33">
        <v>17</v>
      </c>
      <c r="B30" s="33" t="s">
        <v>40</v>
      </c>
      <c r="C30" s="33" t="s">
        <v>22</v>
      </c>
      <c r="D30" s="35">
        <v>163</v>
      </c>
      <c r="E30" s="35">
        <v>153</v>
      </c>
    </row>
    <row r="31" s="18" customFormat="1" ht="20" customHeight="1" spans="1:5">
      <c r="A31" s="33">
        <v>18</v>
      </c>
      <c r="B31" s="38" t="s">
        <v>41</v>
      </c>
      <c r="C31" s="38" t="s">
        <v>22</v>
      </c>
      <c r="D31" s="39">
        <v>249</v>
      </c>
      <c r="E31" s="39">
        <v>214</v>
      </c>
    </row>
    <row r="32" s="18" customFormat="1" ht="20" customHeight="1" spans="1:5">
      <c r="A32" s="33">
        <v>19</v>
      </c>
      <c r="B32" s="40" t="s">
        <v>42</v>
      </c>
      <c r="C32" s="41"/>
      <c r="D32" s="35">
        <v>13</v>
      </c>
      <c r="E32" s="35"/>
    </row>
    <row r="33" s="18" customFormat="1" ht="159" customHeight="1" spans="1:5">
      <c r="A33" s="42" t="s">
        <v>43</v>
      </c>
      <c r="B33" s="42"/>
      <c r="C33" s="42"/>
      <c r="D33" s="42"/>
      <c r="E33" s="42"/>
    </row>
    <row r="34" s="18" customFormat="1"/>
  </sheetData>
  <mergeCells count="9">
    <mergeCell ref="A1:E1"/>
    <mergeCell ref="B32:C32"/>
    <mergeCell ref="A33:E33"/>
    <mergeCell ref="A2:A5"/>
    <mergeCell ref="A6:A14"/>
    <mergeCell ref="B2:B5"/>
    <mergeCell ref="B6:B14"/>
    <mergeCell ref="B22:B23"/>
    <mergeCell ref="C2:C3"/>
  </mergeCells>
  <pageMargins left="0.700694444444445" right="0.700694444444445" top="0.751388888888889" bottom="0.393055555555556" header="0.298611111111111" footer="0.298611111111111"/>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6"/>
  <sheetViews>
    <sheetView topLeftCell="A17" workbookViewId="0">
      <selection activeCell="H32" sqref="H32"/>
    </sheetView>
  </sheetViews>
  <sheetFormatPr defaultColWidth="8.75" defaultRowHeight="17.4" outlineLevelCol="3"/>
  <cols>
    <col min="1" max="1" width="7.55555555555556" style="1" customWidth="1"/>
    <col min="2" max="2" width="29.3333333333333" style="1" customWidth="1"/>
    <col min="3" max="3" width="19.5555555555556" style="2" customWidth="1"/>
    <col min="4" max="4" width="24.6666666666667" style="1" customWidth="1"/>
    <col min="5" max="5" width="17.1111111111111" style="1" customWidth="1"/>
    <col min="6" max="16372" width="8.75" style="1"/>
  </cols>
  <sheetData>
    <row r="1" s="1" customFormat="1" ht="41" customHeight="1" spans="1:4">
      <c r="A1" s="3" t="s">
        <v>44</v>
      </c>
      <c r="B1" s="3"/>
      <c r="C1" s="3"/>
      <c r="D1" s="3"/>
    </row>
    <row r="2" s="1" customFormat="1" ht="21" customHeight="1" spans="1:4">
      <c r="A2" s="4" t="s">
        <v>1</v>
      </c>
      <c r="B2" s="4" t="s">
        <v>3</v>
      </c>
      <c r="C2" s="5" t="s">
        <v>45</v>
      </c>
      <c r="D2" s="5" t="s">
        <v>46</v>
      </c>
    </row>
    <row r="3" s="1" customFormat="1" ht="21" customHeight="1" spans="1:4">
      <c r="A3" s="4"/>
      <c r="B3" s="6"/>
      <c r="C3" s="7" t="s">
        <v>6</v>
      </c>
      <c r="D3" s="7" t="s">
        <v>6</v>
      </c>
    </row>
    <row r="4" s="1" customFormat="1" ht="22" hidden="1" customHeight="1" spans="1:4">
      <c r="A4" s="4"/>
      <c r="B4" s="8" t="s">
        <v>47</v>
      </c>
      <c r="C4" s="9">
        <v>5576</v>
      </c>
      <c r="D4" s="10"/>
    </row>
    <row r="5" s="1" customFormat="1" ht="22" customHeight="1" spans="1:4">
      <c r="A5" s="4"/>
      <c r="B5" s="5" t="s">
        <v>48</v>
      </c>
      <c r="C5" s="11">
        <f>SUM(C6:C31)</f>
        <v>5641</v>
      </c>
      <c r="D5" s="11">
        <f>SUM(D6:D30)</f>
        <v>908</v>
      </c>
    </row>
    <row r="6" s="1" customFormat="1" ht="22" customHeight="1" spans="1:4">
      <c r="A6" s="12">
        <v>1</v>
      </c>
      <c r="B6" s="12" t="s">
        <v>49</v>
      </c>
      <c r="C6" s="13">
        <v>690</v>
      </c>
      <c r="D6" s="14">
        <v>0</v>
      </c>
    </row>
    <row r="7" s="1" customFormat="1" ht="22" customHeight="1" spans="1:4">
      <c r="A7" s="12">
        <v>2</v>
      </c>
      <c r="B7" s="15" t="s">
        <v>15</v>
      </c>
      <c r="C7" s="13">
        <v>0</v>
      </c>
      <c r="D7" s="14">
        <v>450</v>
      </c>
    </row>
    <row r="8" s="1" customFormat="1" ht="22" customHeight="1" spans="1:4">
      <c r="A8" s="12">
        <v>3</v>
      </c>
      <c r="B8" s="12" t="s">
        <v>50</v>
      </c>
      <c r="C8" s="13">
        <v>67</v>
      </c>
      <c r="D8" s="14">
        <v>0</v>
      </c>
    </row>
    <row r="9" s="1" customFormat="1" ht="22" customHeight="1" spans="1:4">
      <c r="A9" s="12">
        <v>4</v>
      </c>
      <c r="B9" s="12" t="s">
        <v>51</v>
      </c>
      <c r="C9" s="13">
        <v>107</v>
      </c>
      <c r="D9" s="14">
        <v>292</v>
      </c>
    </row>
    <row r="10" s="1" customFormat="1" ht="22" customHeight="1" spans="1:4">
      <c r="A10" s="12">
        <v>5</v>
      </c>
      <c r="B10" s="12" t="s">
        <v>52</v>
      </c>
      <c r="C10" s="13">
        <v>630</v>
      </c>
      <c r="D10" s="14">
        <v>0</v>
      </c>
    </row>
    <row r="11" s="1" customFormat="1" ht="22" customHeight="1" spans="1:4">
      <c r="A11" s="12">
        <v>6</v>
      </c>
      <c r="B11" s="12" t="s">
        <v>53</v>
      </c>
      <c r="C11" s="13">
        <v>939</v>
      </c>
      <c r="D11" s="14">
        <v>0</v>
      </c>
    </row>
    <row r="12" s="1" customFormat="1" ht="22" customHeight="1" spans="1:4">
      <c r="A12" s="12">
        <v>7</v>
      </c>
      <c r="B12" s="12" t="s">
        <v>54</v>
      </c>
      <c r="C12" s="13">
        <v>0</v>
      </c>
      <c r="D12" s="14">
        <v>80</v>
      </c>
    </row>
    <row r="13" s="1" customFormat="1" ht="22" customHeight="1" spans="1:4">
      <c r="A13" s="12">
        <v>8</v>
      </c>
      <c r="B13" s="12" t="s">
        <v>55</v>
      </c>
      <c r="C13" s="13">
        <f>30+23</f>
        <v>53</v>
      </c>
      <c r="D13" s="14">
        <f>7+6</f>
        <v>13</v>
      </c>
    </row>
    <row r="14" s="1" customFormat="1" ht="22" customHeight="1" spans="1:4">
      <c r="A14" s="12">
        <v>9</v>
      </c>
      <c r="B14" s="12" t="s">
        <v>56</v>
      </c>
      <c r="C14" s="13">
        <v>238</v>
      </c>
      <c r="D14" s="14">
        <v>0</v>
      </c>
    </row>
    <row r="15" s="1" customFormat="1" ht="22" customHeight="1" spans="1:4">
      <c r="A15" s="12">
        <v>10</v>
      </c>
      <c r="B15" s="12" t="s">
        <v>57</v>
      </c>
      <c r="C15" s="13">
        <v>105</v>
      </c>
      <c r="D15" s="14">
        <v>64</v>
      </c>
    </row>
    <row r="16" s="1" customFormat="1" ht="22" customHeight="1" spans="1:4">
      <c r="A16" s="12">
        <v>11</v>
      </c>
      <c r="B16" s="12" t="s">
        <v>58</v>
      </c>
      <c r="C16" s="13">
        <v>205</v>
      </c>
      <c r="D16" s="14">
        <v>0</v>
      </c>
    </row>
    <row r="17" s="1" customFormat="1" ht="22" customHeight="1" spans="1:4">
      <c r="A17" s="12">
        <v>12</v>
      </c>
      <c r="B17" s="12" t="s">
        <v>59</v>
      </c>
      <c r="C17" s="13">
        <v>278</v>
      </c>
      <c r="D17" s="14">
        <v>0</v>
      </c>
    </row>
    <row r="18" s="1" customFormat="1" ht="22" customHeight="1" spans="1:4">
      <c r="A18" s="12">
        <v>13</v>
      </c>
      <c r="B18" s="12" t="s">
        <v>60</v>
      </c>
      <c r="C18" s="13">
        <v>84</v>
      </c>
      <c r="D18" s="14">
        <v>0</v>
      </c>
    </row>
    <row r="19" s="1" customFormat="1" ht="22" customHeight="1" spans="1:4">
      <c r="A19" s="12">
        <v>14</v>
      </c>
      <c r="B19" s="12" t="s">
        <v>61</v>
      </c>
      <c r="C19" s="13">
        <v>142</v>
      </c>
      <c r="D19" s="14">
        <f>42-42</f>
        <v>0</v>
      </c>
    </row>
    <row r="20" s="1" customFormat="1" ht="22" customHeight="1" spans="1:4">
      <c r="A20" s="12">
        <v>15</v>
      </c>
      <c r="B20" s="12" t="s">
        <v>62</v>
      </c>
      <c r="C20" s="13">
        <v>96</v>
      </c>
      <c r="D20" s="14">
        <v>0</v>
      </c>
    </row>
    <row r="21" s="1" customFormat="1" ht="22" customHeight="1" spans="1:4">
      <c r="A21" s="12">
        <v>16</v>
      </c>
      <c r="B21" s="12" t="s">
        <v>63</v>
      </c>
      <c r="C21" s="13">
        <v>72</v>
      </c>
      <c r="D21" s="14">
        <v>0</v>
      </c>
    </row>
    <row r="22" s="1" customFormat="1" ht="22" customHeight="1" spans="1:4">
      <c r="A22" s="12">
        <v>17</v>
      </c>
      <c r="B22" s="12" t="s">
        <v>64</v>
      </c>
      <c r="C22" s="13">
        <v>430</v>
      </c>
      <c r="D22" s="14">
        <v>0</v>
      </c>
    </row>
    <row r="23" s="1" customFormat="1" ht="22" customHeight="1" spans="1:4">
      <c r="A23" s="12">
        <v>18</v>
      </c>
      <c r="B23" s="12" t="s">
        <v>65</v>
      </c>
      <c r="C23" s="13">
        <v>185</v>
      </c>
      <c r="D23" s="14">
        <v>0</v>
      </c>
    </row>
    <row r="24" s="1" customFormat="1" ht="22" customHeight="1" spans="1:4">
      <c r="A24" s="12">
        <v>19</v>
      </c>
      <c r="B24" s="12" t="s">
        <v>66</v>
      </c>
      <c r="C24" s="13">
        <f>135+5</f>
        <v>140</v>
      </c>
      <c r="D24" s="14">
        <f>10-10</f>
        <v>0</v>
      </c>
    </row>
    <row r="25" s="1" customFormat="1" ht="22" customHeight="1" spans="1:4">
      <c r="A25" s="12">
        <v>20</v>
      </c>
      <c r="B25" s="12" t="s">
        <v>67</v>
      </c>
      <c r="C25" s="13">
        <v>250</v>
      </c>
      <c r="D25" s="14">
        <v>0</v>
      </c>
    </row>
    <row r="26" s="1" customFormat="1" ht="22" customHeight="1" spans="1:4">
      <c r="A26" s="12">
        <v>21</v>
      </c>
      <c r="B26" s="12" t="s">
        <v>68</v>
      </c>
      <c r="C26" s="13">
        <f>143+30</f>
        <v>173</v>
      </c>
      <c r="D26" s="14">
        <f>33-24</f>
        <v>9</v>
      </c>
    </row>
    <row r="27" s="1" customFormat="1" ht="22" customHeight="1" spans="1:4">
      <c r="A27" s="12">
        <v>22</v>
      </c>
      <c r="B27" s="12" t="s">
        <v>69</v>
      </c>
      <c r="C27" s="13">
        <f>75+13</f>
        <v>88</v>
      </c>
      <c r="D27" s="14">
        <v>0</v>
      </c>
    </row>
    <row r="28" s="1" customFormat="1" ht="22" customHeight="1" spans="1:4">
      <c r="A28" s="12">
        <v>23</v>
      </c>
      <c r="B28" s="12" t="s">
        <v>70</v>
      </c>
      <c r="C28" s="13">
        <v>235</v>
      </c>
      <c r="D28" s="14">
        <v>0</v>
      </c>
    </row>
    <row r="29" s="1" customFormat="1" ht="22" customHeight="1" spans="1:4">
      <c r="A29" s="12">
        <v>24</v>
      </c>
      <c r="B29" s="12" t="s">
        <v>71</v>
      </c>
      <c r="C29" s="13">
        <v>189</v>
      </c>
      <c r="D29" s="14">
        <v>0</v>
      </c>
    </row>
    <row r="30" s="1" customFormat="1" ht="22" customHeight="1" spans="1:4">
      <c r="A30" s="12">
        <v>25</v>
      </c>
      <c r="B30" s="12" t="s">
        <v>72</v>
      </c>
      <c r="C30" s="13">
        <v>240</v>
      </c>
      <c r="D30" s="14">
        <v>0</v>
      </c>
    </row>
    <row r="31" s="1" customFormat="1" ht="22" customHeight="1" spans="1:4">
      <c r="A31" s="12">
        <v>26</v>
      </c>
      <c r="B31" s="12" t="s">
        <v>73</v>
      </c>
      <c r="C31" s="13">
        <v>5</v>
      </c>
      <c r="D31" s="14"/>
    </row>
    <row r="32" s="1" customFormat="1" ht="188" customHeight="1" spans="1:4">
      <c r="A32" s="16" t="s">
        <v>74</v>
      </c>
      <c r="B32" s="16"/>
      <c r="C32" s="17"/>
      <c r="D32" s="16"/>
    </row>
    <row r="33" s="1" customFormat="1" ht="22" customHeight="1" spans="3:3">
      <c r="C33" s="2"/>
    </row>
    <row r="34" s="1" customFormat="1" ht="22" customHeight="1" spans="3:3">
      <c r="C34" s="2"/>
    </row>
    <row r="35" s="1" customFormat="1" ht="22" customHeight="1" spans="3:3">
      <c r="C35" s="2"/>
    </row>
    <row r="36" s="1" customFormat="1" ht="22" customHeight="1" spans="3:3">
      <c r="C36" s="2"/>
    </row>
  </sheetData>
  <mergeCells count="4">
    <mergeCell ref="A1:D1"/>
    <mergeCell ref="A32:D32"/>
    <mergeCell ref="A2:A5"/>
    <mergeCell ref="B2:B3"/>
  </mergeCells>
  <printOptions horizontalCentered="1"/>
  <pageMargins left="0.700694444444445" right="0.700694444444445" top="0.357638888888889" bottom="0.161111111111111" header="0.298611111111111" footer="0.298611111111111"/>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小学</vt:lpstr>
      <vt:lpstr>初中</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无名小子</cp:lastModifiedBy>
  <dcterms:created xsi:type="dcterms:W3CDTF">2006-09-16T00:00:00Z</dcterms:created>
  <dcterms:modified xsi:type="dcterms:W3CDTF">2023-02-22T07:41:07Z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73ACBA96DBB748BBBA14F941FF17D0D9</vt:lpwstr>
  </property>
  <property fmtid="{D5CDD505-2E9C-101B-9397-08002B2CF9AE}" pid="3" name="KSOProductBuildVer">
    <vt:lpwstr>2052-11.8.2.10972</vt:lpwstr>
  </property>
</Properties>
</file>