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80" windowHeight="12600" tabRatio="816" activeTab="3"/>
  </bookViews>
  <sheets>
    <sheet name="目录" sheetId="1" r:id="rId1"/>
    <sheet name=" 表1" sheetId="2" r:id="rId2"/>
    <sheet name="表2" sheetId="3" r:id="rId3"/>
    <sheet name="表3" sheetId="4" r:id="rId4"/>
    <sheet name="表4" sheetId="5" r:id="rId5"/>
    <sheet name="表4说明" sheetId="6" r:id="rId6"/>
    <sheet name="表5" sheetId="7" r:id="rId7"/>
    <sheet name="表5说明-1" sheetId="8" r:id="rId8"/>
    <sheet name="表5说明-2" sheetId="9" r:id="rId9"/>
    <sheet name="表6" sheetId="10" r:id="rId10"/>
    <sheet name="表6说明" sheetId="11" r:id="rId11"/>
    <sheet name="表7" sheetId="12" r:id="rId12"/>
    <sheet name="表8" sheetId="13" r:id="rId13"/>
    <sheet name="表9" sheetId="14" r:id="rId14"/>
    <sheet name="表10" sheetId="15" r:id="rId15"/>
    <sheet name="表11" sheetId="16" r:id="rId16"/>
    <sheet name="表12" sheetId="17" r:id="rId17"/>
    <sheet name="表13" sheetId="18" r:id="rId18"/>
    <sheet name="表14" sheetId="19" r:id="rId19"/>
    <sheet name="表15" sheetId="20" r:id="rId20"/>
    <sheet name="表16" sheetId="21" r:id="rId21"/>
  </sheets>
  <definedNames>
    <definedName name="_xlnm.Print_Titles" localSheetId="4">'表4'!$3:$4</definedName>
    <definedName name="_xlnm.Print_Titles" localSheetId="13">'表9'!$3:$3</definedName>
  </definedNames>
  <calcPr fullCalcOnLoad="1"/>
</workbook>
</file>

<file path=xl/sharedStrings.xml><?xml version="1.0" encoding="utf-8"?>
<sst xmlns="http://schemas.openxmlformats.org/spreadsheetml/2006/main" count="1502" uniqueCount="1222">
  <si>
    <t>2018年和平县政府预算公开目录</t>
  </si>
  <si>
    <t>一、一般公共预算</t>
  </si>
  <si>
    <t>表1 2018年和平县一般公共预算收入表</t>
  </si>
  <si>
    <t>表2 2018年和平县一般公共预算支出表（按功能分类）</t>
  </si>
  <si>
    <t>表3 2018年和平县一般公共预算支出表（按政府预算经济分类）</t>
  </si>
  <si>
    <t>表4 2018年和平县本级一般公共预算基本支出表（按功能分类）</t>
  </si>
  <si>
    <t>关于2018年和平县本级一般公共预算支出的说明</t>
  </si>
  <si>
    <t>表5 2018年和平县一般公共预算本级基本支出表（按政府预算经济分类）</t>
  </si>
  <si>
    <t>关于支出经济分类科目的说明</t>
  </si>
  <si>
    <t>表6 2018年和平县一般公共预算“三公”经费表</t>
  </si>
  <si>
    <t>关于2018年和平县一般公共预算“三公”经费的说明</t>
  </si>
  <si>
    <t>表7 2018年和平县一般公共预算税收返还和转移支付预算表</t>
  </si>
  <si>
    <t>表8 2017年和平县地方政府一般债务余额及限额情况表</t>
  </si>
  <si>
    <t>二、政府性基金预算</t>
  </si>
  <si>
    <t>表9 2018年和平县政府性基金预算收入表</t>
  </si>
  <si>
    <t>表10 2018年和平县政府性基金预算支出表</t>
  </si>
  <si>
    <t>表11 2018年和平县政府性基金转移支付预算表</t>
  </si>
  <si>
    <t>表12 2017年和平县地方政府专项债务余额及限额情况表</t>
  </si>
  <si>
    <t>三、国有资本经营预算</t>
  </si>
  <si>
    <t>表13 2018年和平县国有资本经营预算收入表</t>
  </si>
  <si>
    <t>表14 2018年和平县国有资本经营预算支出表</t>
  </si>
  <si>
    <t>二、社会保险基金预算</t>
  </si>
  <si>
    <t>表15 2018年和平县社会保险基金预算收入表</t>
  </si>
  <si>
    <t>表16 2018年和平县社会保险基金预算支出表</t>
  </si>
  <si>
    <t>2018年和平县一般公共预算收入预算表</t>
  </si>
  <si>
    <t xml:space="preserve">单位:万元 </t>
  </si>
  <si>
    <t>预  算  科  目</t>
  </si>
  <si>
    <t>2018年预算数</t>
  </si>
  <si>
    <t>一般公共预算收入</t>
  </si>
  <si>
    <t>（一）税收收入</t>
  </si>
  <si>
    <t xml:space="preserve">   增值税（含营改增）</t>
  </si>
  <si>
    <t xml:space="preserve">   营业税</t>
  </si>
  <si>
    <t xml:space="preserve">   企业所得税</t>
  </si>
  <si>
    <t xml:space="preserve">   个人所得税</t>
  </si>
  <si>
    <t xml:space="preserve">   土地增值税</t>
  </si>
  <si>
    <t xml:space="preserve">   城市维护建设税</t>
  </si>
  <si>
    <t xml:space="preserve">   车船使用税</t>
  </si>
  <si>
    <t xml:space="preserve">   资源税</t>
  </si>
  <si>
    <t xml:space="preserve">   城镇土地使用税</t>
  </si>
  <si>
    <t xml:space="preserve">   房产税</t>
  </si>
  <si>
    <t xml:space="preserve">   印花税</t>
  </si>
  <si>
    <t xml:space="preserve">   耕地占用税</t>
  </si>
  <si>
    <t xml:space="preserve">   契税</t>
  </si>
  <si>
    <t xml:space="preserve">   车辆购置税（中央固定）</t>
  </si>
  <si>
    <t>（二）非税收入</t>
  </si>
  <si>
    <t xml:space="preserve">    专项收入</t>
  </si>
  <si>
    <t xml:space="preserve">    行政事业性收费</t>
  </si>
  <si>
    <t xml:space="preserve">    罚没收入</t>
  </si>
  <si>
    <t xml:space="preserve">    国有资源(资产)有偿
    使用收入</t>
  </si>
  <si>
    <t xml:space="preserve">    其他收入</t>
  </si>
  <si>
    <t>二、转移性收入</t>
  </si>
  <si>
    <t>（一）上级补助收入</t>
  </si>
  <si>
    <t xml:space="preserve">    返还性收入</t>
  </si>
  <si>
    <t xml:space="preserve">    一般性转移支付收入</t>
  </si>
  <si>
    <t xml:space="preserve">    专项转移支付收入</t>
  </si>
  <si>
    <t>（二）调入预算稳定调节基金</t>
  </si>
  <si>
    <t>（三）调入资金</t>
  </si>
  <si>
    <t>三、上年结余结转收入</t>
  </si>
  <si>
    <t>收入总计</t>
  </si>
  <si>
    <t>2018年和平县一般公共预算支出表（按功能分类）</t>
  </si>
  <si>
    <t>单位：万元</t>
  </si>
  <si>
    <t>项目</t>
  </si>
  <si>
    <t>科目</t>
  </si>
  <si>
    <t>一、和平县本级支出</t>
  </si>
  <si>
    <t xml:space="preserve">    201 一般公共服务支出</t>
  </si>
  <si>
    <t xml:space="preserve">    204 公共安全支出</t>
  </si>
  <si>
    <t xml:space="preserve">    205 教育</t>
  </si>
  <si>
    <t xml:space="preserve">    206 科学技术支出</t>
  </si>
  <si>
    <t xml:space="preserve">    207 文化体育与传媒支出</t>
  </si>
  <si>
    <t xml:space="preserve">    208 社会保障和就业支出</t>
  </si>
  <si>
    <t xml:space="preserve">    210 医疗卫生与计划生育支出</t>
  </si>
  <si>
    <t xml:space="preserve">    211 节能环保支出</t>
  </si>
  <si>
    <t xml:space="preserve">    212 城乡社区支出</t>
  </si>
  <si>
    <t xml:space="preserve">    213 农林水支出</t>
  </si>
  <si>
    <t xml:space="preserve">    214 交通运输支出</t>
  </si>
  <si>
    <t xml:space="preserve">    215 资源勘探信息等支出</t>
  </si>
  <si>
    <t xml:space="preserve">    216 商业服务业等支出</t>
  </si>
  <si>
    <t xml:space="preserve">    217 金融支出</t>
  </si>
  <si>
    <t xml:space="preserve">    220 国土海洋气象等支出</t>
  </si>
  <si>
    <t xml:space="preserve">    221 住房保障支出</t>
  </si>
  <si>
    <t xml:space="preserve">    222 粮油物资储备支出</t>
  </si>
  <si>
    <t xml:space="preserve">    227 预备费</t>
  </si>
  <si>
    <t xml:space="preserve">    228 国债还本付息支出</t>
  </si>
  <si>
    <t xml:space="preserve">    229 其他支出</t>
  </si>
  <si>
    <t xml:space="preserve">    231 债务还本支出</t>
  </si>
  <si>
    <t xml:space="preserve">    232 债务付息支出</t>
  </si>
  <si>
    <t xml:space="preserve">    233 债务发行费用支出</t>
  </si>
  <si>
    <t>二、税收返还和转移支付</t>
  </si>
  <si>
    <t xml:space="preserve">    税收返还</t>
  </si>
  <si>
    <t xml:space="preserve">    一般性转移支付</t>
  </si>
  <si>
    <t xml:space="preserve">    专项转移支付</t>
  </si>
  <si>
    <t>三、上解上级支出</t>
  </si>
  <si>
    <r>
      <t xml:space="preserve"> </t>
    </r>
    <r>
      <rPr>
        <sz val="11"/>
        <rFont val="宋体"/>
        <family val="0"/>
      </rPr>
      <t xml:space="preserve">   </t>
    </r>
    <r>
      <rPr>
        <sz val="11"/>
        <rFont val="宋体"/>
        <family val="0"/>
      </rPr>
      <t>出口退税专项上解</t>
    </r>
  </si>
  <si>
    <r>
      <t xml:space="preserve"> </t>
    </r>
    <r>
      <rPr>
        <sz val="11"/>
        <rFont val="宋体"/>
        <family val="0"/>
      </rPr>
      <t xml:space="preserve">   </t>
    </r>
    <r>
      <rPr>
        <sz val="11"/>
        <rFont val="宋体"/>
        <family val="0"/>
      </rPr>
      <t>专项上解</t>
    </r>
  </si>
  <si>
    <t>一般公共预算支出合计</t>
  </si>
  <si>
    <t>2018年和平县一般公共预算支出表（按经济分类）</t>
  </si>
  <si>
    <t>经济分类科目</t>
  </si>
  <si>
    <t>一、县本级支出合计</t>
  </si>
  <si>
    <t>基本支出小计</t>
  </si>
  <si>
    <t xml:space="preserve">  机关工资福利支出</t>
  </si>
  <si>
    <t xml:space="preserve">  机关商品和服务支出</t>
  </si>
  <si>
    <t xml:space="preserve">  机关资本性支出（一）</t>
  </si>
  <si>
    <t xml:space="preserve">  对个人和家庭的补助</t>
  </si>
  <si>
    <t>项目支出小计</t>
  </si>
  <si>
    <t xml:space="preserve">  工资福利支出</t>
  </si>
  <si>
    <t xml:space="preserve">  商品和服务支出</t>
  </si>
  <si>
    <t xml:space="preserve">  对事业单位经常性补助</t>
  </si>
  <si>
    <t xml:space="preserve">  对企业补助</t>
  </si>
  <si>
    <t xml:space="preserve">  对社会保障基金补助</t>
  </si>
  <si>
    <t xml:space="preserve">  债务利息及费用支出</t>
  </si>
  <si>
    <t xml:space="preserve">  预备费及预留</t>
  </si>
  <si>
    <t xml:space="preserve">  其他支出</t>
  </si>
  <si>
    <t>二、上解上级支出</t>
  </si>
  <si>
    <t xml:space="preserve">    转移性支出</t>
  </si>
  <si>
    <t>2018年和平县本级一般公共预算支出表（按功能分类）</t>
  </si>
  <si>
    <t>县本级一般公共预算支出合计</t>
  </si>
  <si>
    <t>201 一般公共服务支出</t>
  </si>
  <si>
    <t xml:space="preserve"> 人大事务</t>
  </si>
  <si>
    <t xml:space="preserve">   行政运行</t>
  </si>
  <si>
    <t xml:space="preserve">   一般行政管理事务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</si>
  <si>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</si>
  <si>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</si>
  <si>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</si>
  <si>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</si>
  <si>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</si>
  <si>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</si>
  <si>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</si>
  <si>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</si>
  <si>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</si>
  <si>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</si>
  <si>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</si>
  <si>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</si>
  <si>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政府办公厅及相关机构
  事务</t>
  </si>
  <si>
    <t xml:space="preserve">   专项业务活动</t>
  </si>
  <si>
    <t xml:space="preserve">   政务公开审批</t>
  </si>
  <si>
    <t xml:space="preserve">   法制建设</t>
  </si>
  <si>
    <t xml:space="preserve">   信访事务</t>
  </si>
  <si>
    <t xml:space="preserve">   其他政府办公厅（室）
   及相关机构事务支出</t>
  </si>
  <si>
    <t xml:space="preserve"> 发展与改革事务</t>
  </si>
  <si>
    <t xml:space="preserve">   战略规划与实施</t>
  </si>
  <si>
    <t xml:space="preserve">   社会事业发展规划</t>
  </si>
  <si>
    <t xml:space="preserve">   物价管理</t>
  </si>
  <si>
    <t xml:space="preserve">   其他发展与改革事务
   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</si>
  <si>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</si>
  <si>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</si>
  <si>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</si>
  <si>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</si>
  <si>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</si>
  <si>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</si>
  <si>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</si>
  <si>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</si>
  <si>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</si>
  <si>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</si>
  <si>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信息化建设</t>
  </si>
  <si>
    <t xml:space="preserve">   财政委托业务支出</t>
  </si>
  <si>
    <t xml:space="preserve">   其他财政事务支出</t>
  </si>
  <si>
    <t xml:space="preserve"> 税收事务</t>
  </si>
  <si>
    <t xml:space="preserve">   代扣代收代征税款手续
   费</t>
  </si>
  <si>
    <t xml:space="preserve">   税务宣传</t>
  </si>
  <si>
    <t xml:space="preserve">   其他税收事务支出</t>
  </si>
  <si>
    <t xml:space="preserve">  审计事务</t>
  </si>
  <si>
    <t xml:space="preserve">   审计业务</t>
  </si>
  <si>
    <t xml:space="preserve">   审计管理</t>
  </si>
  <si>
    <t xml:space="preserve">   其他审计事务支出</t>
  </si>
  <si>
    <t xml:space="preserve"> 人力资源事务</t>
  </si>
  <si>
    <t xml:space="preserve">   军队转业干部安置</t>
  </si>
  <si>
    <t xml:space="preserve">   公务员考核</t>
  </si>
  <si>
    <t xml:space="preserve">   公务员履职能力提升</t>
  </si>
  <si>
    <t xml:space="preserve">   公务员综合管理</t>
  </si>
  <si>
    <t xml:space="preserve">   其他人事事务支出</t>
  </si>
  <si>
    <t xml:space="preserve">  纪检监察事务</t>
  </si>
  <si>
    <t xml:space="preserve">   大案要案查处</t>
  </si>
  <si>
    <t xml:space="preserve">   派驻派出机构</t>
  </si>
  <si>
    <t xml:space="preserve">   其他纪检监察事务
   支出</t>
  </si>
  <si>
    <t xml:space="preserve">  商贸事务</t>
  </si>
  <si>
    <t xml:space="preserve">   对外贸易管理</t>
  </si>
  <si>
    <t xml:space="preserve">   国内贸易管理</t>
  </si>
  <si>
    <t xml:space="preserve">   招商引资</t>
  </si>
  <si>
    <t xml:space="preserve">   其他商贸事务支出</t>
  </si>
  <si>
    <t xml:space="preserve">  知识产权事务</t>
  </si>
  <si>
    <t xml:space="preserve">   专利审批</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</si>
  <si>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</si>
  <si>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</si>
  <si>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</si>
  <si>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</si>
  <si>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</si>
  <si>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
   支出</t>
  </si>
  <si>
    <t xml:space="preserve"> 质量技术监督与检验检疫
 事务</t>
  </si>
  <si>
    <t xml:space="preserve">   质量技术监督行政执
   法及业务管理</t>
  </si>
  <si>
    <t xml:space="preserve">   认证认可监督管理</t>
  </si>
  <si>
    <t xml:space="preserve">   标准化管理</t>
  </si>
  <si>
    <t xml:space="preserve">   其他质量技术监督与
   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</si>
  <si>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</si>
  <si>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</si>
  <si>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</si>
  <si>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</si>
  <si>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</si>
  <si>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</si>
  <si>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</si>
  <si>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</si>
  <si>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</si>
  <si>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</si>
  <si>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</si>
  <si>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</si>
  <si>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</si>
  <si>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</si>
  <si>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</si>
  <si>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
   事务支出</t>
  </si>
  <si>
    <t xml:space="preserve">  群众团体事务</t>
  </si>
  <si>
    <t xml:space="preserve">   工会疗养休养</t>
  </si>
  <si>
    <t xml:space="preserve">   其他群众团体事务支出</t>
  </si>
  <si>
    <t xml:space="preserve">  党委办公厅及相关机构
  事务</t>
  </si>
  <si>
    <t xml:space="preserve">   专项业务</t>
  </si>
  <si>
    <t xml:space="preserve">   其他党委办公厅（室）
   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</si>
  <si>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</si>
  <si>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</si>
  <si>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</si>
  <si>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</si>
  <si>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</si>
  <si>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</si>
  <si>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</si>
  <si>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 xml:space="preserve">   其他共产党事务支出</t>
  </si>
  <si>
    <t xml:space="preserve">  其他一般公共服务支出</t>
  </si>
  <si>
    <t xml:space="preserve">   其他一般公共服务支出</t>
  </si>
  <si>
    <t>204 公共安全支出</t>
  </si>
  <si>
    <t xml:space="preserve">  武装警察</t>
  </si>
  <si>
    <t xml:space="preserve">    消防</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</si>
  <si>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</si>
  <si>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</si>
  <si>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</si>
  <si>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</si>
  <si>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</si>
  <si>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</si>
  <si>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</si>
  <si>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禁毒管理</t>
  </si>
  <si>
    <t xml:space="preserve">   道路交通管理</t>
  </si>
  <si>
    <t xml:space="preserve">   拘押收教场所管理</t>
  </si>
  <si>
    <t xml:space="preserve">   其他公安支出</t>
  </si>
  <si>
    <t xml:space="preserve">  检察</t>
  </si>
  <si>
    <t xml:space="preserve">   查办和预防职务犯罪</t>
  </si>
  <si>
    <t xml:space="preserve">   其他检察支出</t>
  </si>
  <si>
    <t xml:space="preserve">  法院</t>
  </si>
  <si>
    <t xml:space="preserve">    行政运行</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</si>
  <si>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</si>
  <si>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</si>
  <si>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</si>
  <si>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</si>
  <si>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</si>
  <si>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</si>
  <si>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</si>
  <si>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社区矫正</t>
  </si>
  <si>
    <t xml:space="preserve">   司法鉴定</t>
  </si>
  <si>
    <t xml:space="preserve">   其他司法支出</t>
  </si>
  <si>
    <t xml:space="preserve">  国家保密</t>
  </si>
  <si>
    <t xml:space="preserve">   保密管理</t>
  </si>
  <si>
    <t xml:space="preserve">   其他保密支出</t>
  </si>
  <si>
    <t xml:space="preserve">  其他公共安全支出</t>
  </si>
  <si>
    <t xml:space="preserve">   其他公共安全支出</t>
  </si>
  <si>
    <t xml:space="preserve">   其他消防</t>
  </si>
  <si>
    <t>205 教育</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</si>
  <si>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</si>
  <si>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</si>
  <si>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</si>
  <si>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</si>
  <si>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</si>
  <si>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</si>
  <si>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</si>
  <si>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</si>
  <si>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
    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</si>
  <si>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</si>
  <si>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</si>
  <si>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</si>
  <si>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</si>
  <si>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</si>
  <si>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</si>
  <si>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其他职业教育支出</t>
  </si>
  <si>
    <t xml:space="preserve">  成人教育</t>
  </si>
  <si>
    <t xml:space="preserve">   成人高等教育</t>
  </si>
  <si>
    <t xml:space="preserve">   成人广播电视教育</t>
  </si>
  <si>
    <t xml:space="preserve">   其他成人教育支出</t>
  </si>
  <si>
    <t xml:space="preserve">  广播电视教育</t>
  </si>
  <si>
    <t xml:space="preserve">   广播电视教育</t>
  </si>
  <si>
    <t xml:space="preserve">   其他广播电视教育支出</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</si>
  <si>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</si>
  <si>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</si>
  <si>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</si>
  <si>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</si>
  <si>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</si>
  <si>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</si>
  <si>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</si>
  <si>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</si>
  <si>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</si>
  <si>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</si>
  <si>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</si>
  <si>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</si>
  <si>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其他教育费附加安排的
   支出</t>
  </si>
  <si>
    <t xml:space="preserve">  其他教育支出</t>
  </si>
  <si>
    <t xml:space="preserve">   其他教育支出</t>
  </si>
  <si>
    <t>206 科学技术支出</t>
  </si>
  <si>
    <t xml:space="preserve">  科学技术管理事务</t>
  </si>
  <si>
    <t xml:space="preserve">   其他科学技术管理事务
   支出</t>
  </si>
  <si>
    <t xml:space="preserve"> 应用研究</t>
  </si>
  <si>
    <t xml:space="preserve">   社会公益研究</t>
  </si>
  <si>
    <t xml:space="preserve">   其他应用研究支出</t>
  </si>
  <si>
    <t xml:space="preserve">  技术研究与开发</t>
  </si>
  <si>
    <t xml:space="preserve">   机构运行</t>
  </si>
  <si>
    <t xml:space="preserve">   产业技术研究与开发</t>
  </si>
  <si>
    <t xml:space="preserve">   其他技术研究与开发
   支出</t>
  </si>
  <si>
    <t xml:space="preserve">  科技条件与服务</t>
  </si>
  <si>
    <t xml:space="preserve">   技术创新服务体系</t>
  </si>
  <si>
    <t xml:space="preserve">   其他科技条件与服务
   支出</t>
  </si>
  <si>
    <t xml:space="preserve">  社会科学</t>
  </si>
  <si>
    <t xml:space="preserve">   社会科学研究</t>
  </si>
  <si>
    <t xml:space="preserve">   其他社会科学支出</t>
  </si>
  <si>
    <t xml:space="preserve">  科学技术普及</t>
  </si>
  <si>
    <t xml:space="preserve">   科普活动</t>
  </si>
  <si>
    <t xml:space="preserve">   青少年科技活动</t>
  </si>
  <si>
    <t xml:space="preserve">   科技馆站</t>
  </si>
  <si>
    <t xml:space="preserve">   其他科学技术普及支出</t>
  </si>
  <si>
    <t xml:space="preserve">  其他科学技术支出</t>
  </si>
  <si>
    <t xml:space="preserve">   科技奖励</t>
  </si>
  <si>
    <t xml:space="preserve">   其他科学技术支出</t>
  </si>
  <si>
    <t>207 文化体育与传媒
    支出</t>
  </si>
  <si>
    <t xml:space="preserve"> 文化</t>
  </si>
  <si>
    <t xml:space="preserve">   图书馆</t>
  </si>
  <si>
    <t xml:space="preserve">   艺术表演团体</t>
  </si>
  <si>
    <t xml:space="preserve">   群众文化</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</si>
  <si>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</si>
  <si>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</si>
  <si>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</si>
  <si>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</si>
  <si>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</si>
  <si>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</si>
  <si>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</si>
  <si>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</si>
  <si>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</si>
  <si>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</si>
  <si>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</si>
  <si>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</si>
  <si>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</si>
  <si>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</si>
  <si>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其他体育支出</t>
  </si>
  <si>
    <t xml:space="preserve"> 新闻出版广播影视</t>
  </si>
  <si>
    <t xml:space="preserve">   广播</t>
  </si>
  <si>
    <t xml:space="preserve">   电视</t>
  </si>
  <si>
    <t xml:space="preserve">   电影 </t>
  </si>
  <si>
    <t xml:space="preserve">   其他广播影视支出</t>
  </si>
  <si>
    <t xml:space="preserve"> 其他文化体育与传媒支出</t>
  </si>
  <si>
    <t xml:space="preserve">   宣传文化发展专项支出</t>
  </si>
  <si>
    <t xml:space="preserve">   文化产业发展专项支出</t>
  </si>
  <si>
    <t xml:space="preserve">   其他文化体育与传媒
   支出</t>
  </si>
  <si>
    <t>208 社会保障和就业支
    出</t>
  </si>
  <si>
    <t xml:space="preserve"> 人力资源和社会保障管理
 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</si>
  <si>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</si>
  <si>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</si>
  <si>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</si>
  <si>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</si>
  <si>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</si>
  <si>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</si>
  <si>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
   能鉴定机构</t>
  </si>
  <si>
    <t xml:space="preserve">   劳动人事争议调节仲裁</t>
  </si>
  <si>
    <t xml:space="preserve">   其他人力资源和社会
   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</si>
  <si>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</si>
  <si>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</si>
  <si>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</si>
  <si>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</si>
  <si>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</si>
  <si>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</si>
  <si>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</si>
  <si>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</si>
  <si>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
   退休</t>
  </si>
  <si>
    <t xml:space="preserve">   事业单位离退休</t>
  </si>
  <si>
    <t xml:space="preserve">   其他行政事业单位离退
   休支出</t>
  </si>
  <si>
    <t xml:space="preserve"> 企业改革补助</t>
  </si>
  <si>
    <t xml:space="preserve">   企业关闭破产补助</t>
  </si>
  <si>
    <t xml:space="preserve">   其他企业改革发展补助</t>
  </si>
  <si>
    <t xml:space="preserve"> 就业补助</t>
  </si>
  <si>
    <t xml:space="preserve">   就业创业服务补贴</t>
  </si>
  <si>
    <t xml:space="preserve">   职业培训补贴</t>
  </si>
  <si>
    <t xml:space="preserve">   求职创业补贴</t>
  </si>
  <si>
    <t xml:space="preserve">   其他就业补助支出</t>
  </si>
  <si>
    <t xml:space="preserve"> 抚恤</t>
  </si>
  <si>
    <t xml:space="preserve">   死亡抚恤</t>
  </si>
  <si>
    <t xml:space="preserve">   伤残抚恤</t>
  </si>
  <si>
    <t xml:space="preserve">   在乡复员、退伍军人
   生活补助优抚对象抚恤</t>
  </si>
  <si>
    <t xml:space="preserve">   优抚事业单位支出</t>
  </si>
  <si>
    <t xml:space="preserve">   义务兵优待</t>
  </si>
  <si>
    <t xml:space="preserve">   农村籍退役士兵老年生
   活补助</t>
  </si>
  <si>
    <t xml:space="preserve">   其他优抚支出</t>
  </si>
  <si>
    <t xml:space="preserve"> 退役安置</t>
  </si>
  <si>
    <t xml:space="preserve">   退役士兵安置</t>
  </si>
  <si>
    <t xml:space="preserve">   军队移交政府离退休人
   员安置</t>
  </si>
  <si>
    <t xml:space="preserve">   退役士兵管理教育</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</si>
  <si>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</si>
  <si>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</si>
  <si>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</si>
  <si>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</si>
  <si>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</si>
  <si>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</si>
  <si>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</si>
  <si>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</si>
  <si>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</si>
  <si>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</si>
  <si>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</si>
  <si>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</si>
  <si>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</si>
  <si>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</si>
  <si>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</si>
  <si>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</si>
  <si>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
   支出</t>
  </si>
  <si>
    <t xml:space="preserve"> 红十字事业</t>
  </si>
  <si>
    <t xml:space="preserve">   其他红十字事业支出</t>
  </si>
  <si>
    <t xml:space="preserve"> 最低生活保障</t>
  </si>
  <si>
    <t xml:space="preserve">   城市最低生活保障</t>
  </si>
  <si>
    <t xml:space="preserve">   农村最低生活保障</t>
  </si>
  <si>
    <t xml:space="preserve"> 临时救助</t>
  </si>
  <si>
    <t xml:space="preserve">   临时救助支出</t>
  </si>
  <si>
    <t xml:space="preserve">   流浪乞讨人员救助支出</t>
  </si>
  <si>
    <t xml:space="preserve"> 特困人员救助供养</t>
  </si>
  <si>
    <t xml:space="preserve">   城市特困人员救助供养
   支出</t>
  </si>
  <si>
    <t xml:space="preserve">   农村特困人员救助供养
   支出</t>
  </si>
  <si>
    <t xml:space="preserve"> 其他生活救助</t>
  </si>
  <si>
    <t xml:space="preserve">   其他城市生活救助</t>
  </si>
  <si>
    <t xml:space="preserve">   其他农村生活救助</t>
  </si>
  <si>
    <t xml:space="preserve"> 财政对基本养老保险基金
 的补助</t>
  </si>
  <si>
    <t xml:space="preserve">   财政对企业职工基本养老
   保险基金的补助</t>
  </si>
  <si>
    <t xml:space="preserve">   财政对城乡居民基本养老
   保险基金的补助</t>
  </si>
  <si>
    <t xml:space="preserve">   财政对其他基本养老
   保险基金的补助</t>
  </si>
  <si>
    <t xml:space="preserve"> 财政对其他社会保险基金
 的补助</t>
  </si>
  <si>
    <t xml:space="preserve">   财政对失业保险基金
   的补助</t>
  </si>
  <si>
    <t xml:space="preserve">   财政对工伤保险基金
   的补助</t>
  </si>
  <si>
    <t xml:space="preserve">   财政对生育保险基金
   的补助</t>
  </si>
  <si>
    <t xml:space="preserve">   其他财政对社会保险基
   金的补助</t>
  </si>
  <si>
    <t xml:space="preserve"> 其他社会保障和就业支出</t>
  </si>
  <si>
    <t xml:space="preserve">   其他社会保障和就业
   支出</t>
  </si>
  <si>
    <t>210 医疗卫生与计划生
    育支出</t>
  </si>
  <si>
    <t xml:space="preserve"> 医疗卫生与计划生育
 管理事务</t>
  </si>
  <si>
    <t xml:space="preserve">   其他医疗卫生与计划生
   育管理事务支出</t>
  </si>
  <si>
    <t xml:space="preserve"> 公立医院</t>
  </si>
  <si>
    <t xml:space="preserve">   综合医院</t>
  </si>
  <si>
    <t xml:space="preserve">   中医（民族）医院</t>
  </si>
  <si>
    <t xml:space="preserve">   传染病医院</t>
  </si>
  <si>
    <t xml:space="preserve">   精神病医院</t>
  </si>
  <si>
    <t xml:space="preserve">   妇产医院</t>
  </si>
  <si>
    <t xml:space="preserve">   其他公立医院支出</t>
  </si>
  <si>
    <t xml:space="preserve"> 基层医疗卫生机构</t>
  </si>
  <si>
    <t xml:space="preserve">   城市社区卫生机构</t>
  </si>
  <si>
    <t xml:space="preserve">   乡镇卫生院</t>
  </si>
  <si>
    <t xml:space="preserve">   其他基层医疗卫生机构
   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</si>
  <si>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</si>
  <si>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</si>
  <si>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</si>
  <si>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</si>
  <si>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</si>
  <si>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</si>
  <si>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基本公共卫生服务</t>
  </si>
  <si>
    <t xml:space="preserve">   重大公共卫生专项</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</si>
  <si>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</si>
  <si>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</si>
  <si>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</si>
  <si>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</si>
  <si>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</si>
  <si>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</si>
  <si>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</si>
  <si>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</si>
  <si>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</si>
  <si>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行政运行</t>
  </si>
  <si>
    <t xml:space="preserve">  一般行政管理事务</t>
  </si>
  <si>
    <t xml:space="preserve">  药品事务</t>
  </si>
  <si>
    <t xml:space="preserve">  化妆品事务</t>
  </si>
  <si>
    <t xml:space="preserve">  医疗器械事务</t>
  </si>
  <si>
    <t xml:space="preserve">  食品安全事务</t>
  </si>
  <si>
    <t xml:space="preserve">  其他食品和药品监督
  管理事务支出</t>
  </si>
  <si>
    <t xml:space="preserve"> 行政事业单位医疗</t>
  </si>
  <si>
    <t xml:space="preserve">   行政单位医疗</t>
  </si>
  <si>
    <t xml:space="preserve">   事业单位医疗</t>
  </si>
  <si>
    <t xml:space="preserve">   公务员医疗补助</t>
  </si>
  <si>
    <t xml:space="preserve">   其他行政事业单位医疗
   支出</t>
  </si>
  <si>
    <t xml:space="preserve"> 财政对基本医疗保险基金
 的补助</t>
  </si>
  <si>
    <t xml:space="preserve">    财政对城镇职工基本
    医疗保险基金的补助</t>
  </si>
  <si>
    <t xml:space="preserve">    财政对城乡居民基本
    医疗保险基金的补助</t>
  </si>
  <si>
    <t xml:space="preserve">    财政对新型农村合作
    医疗保险基金的补助</t>
  </si>
  <si>
    <t xml:space="preserve">    财政对城镇居民基本
    医疗保险基金的补助</t>
  </si>
  <si>
    <t xml:space="preserve">    财政对其他基本
    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</si>
  <si>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</si>
  <si>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</si>
  <si>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</si>
  <si>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</si>
  <si>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</si>
  <si>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</si>
  <si>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</si>
  <si>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
 支出</t>
  </si>
  <si>
    <t xml:space="preserve">   其他医疗卫生与计划生
   育支出</t>
  </si>
  <si>
    <t>211 节能环保支出</t>
  </si>
  <si>
    <t xml:space="preserve"> 环境保护管理事务</t>
  </si>
  <si>
    <t xml:space="preserve">   环境保护宣传</t>
  </si>
  <si>
    <t xml:space="preserve">   其他环境保护管理事务 
   支出</t>
  </si>
  <si>
    <t xml:space="preserve"> 环境监测与监察</t>
  </si>
  <si>
    <t xml:space="preserve">   其他环境监测与监察支
   出</t>
  </si>
  <si>
    <t xml:space="preserve"> 污染防治</t>
  </si>
  <si>
    <t xml:space="preserve">   水体</t>
  </si>
  <si>
    <t xml:space="preserve">   固体废弃物与化学品</t>
  </si>
  <si>
    <t xml:space="preserve">   排污费安排的支出</t>
  </si>
  <si>
    <t xml:space="preserve">   其他污染防治支出</t>
  </si>
  <si>
    <t xml:space="preserve"> 自然生态保护</t>
  </si>
  <si>
    <t xml:space="preserve">   生态保护</t>
  </si>
  <si>
    <t xml:space="preserve">   农村环境保护</t>
  </si>
  <si>
    <t xml:space="preserve">   其他自然生态保护支出</t>
  </si>
  <si>
    <t xml:space="preserve"> 能源节约利用</t>
  </si>
  <si>
    <t xml:space="preserve">   能源节约利用</t>
  </si>
  <si>
    <t xml:space="preserve"> 污染减排</t>
  </si>
  <si>
    <t xml:space="preserve">   环境监测与信息</t>
  </si>
  <si>
    <t xml:space="preserve">   减排专项支出</t>
  </si>
  <si>
    <t xml:space="preserve">   其他污染减排支出</t>
  </si>
  <si>
    <t xml:space="preserve"> 可再生能源</t>
  </si>
  <si>
    <t xml:space="preserve">   可再生能源</t>
  </si>
  <si>
    <t xml:space="preserve"> 能源管理事务</t>
  </si>
  <si>
    <t xml:space="preserve">   农村电网建设</t>
  </si>
  <si>
    <t xml:space="preserve">   其他能源管理事务支出</t>
  </si>
  <si>
    <t xml:space="preserve"> 其他节能环保支出</t>
  </si>
  <si>
    <t xml:space="preserve">   其他节能环保支出</t>
  </si>
  <si>
    <t>212 城乡社区支出</t>
  </si>
  <si>
    <t xml:space="preserve"> 城乡社区管理事务</t>
  </si>
  <si>
    <t xml:space="preserve">   城管执法</t>
  </si>
  <si>
    <t xml:space="preserve">   住宅建设与房地产市场
   监管</t>
  </si>
  <si>
    <t xml:space="preserve">   其他城乡社区管理事务
   支出</t>
  </si>
  <si>
    <t xml:space="preserve"> 城乡社区规划与管理</t>
  </si>
  <si>
    <t xml:space="preserve">   城乡社区规划与管理</t>
  </si>
  <si>
    <t xml:space="preserve"> 城乡社区公共设施</t>
  </si>
  <si>
    <t xml:space="preserve">   小城镇基础设施建设</t>
  </si>
  <si>
    <t xml:space="preserve">   其他城乡社区公共设施
   支出</t>
  </si>
  <si>
    <t xml:space="preserve"> 城乡社区环境卫生</t>
  </si>
  <si>
    <t xml:space="preserve">   城乡社区环境卫生</t>
  </si>
  <si>
    <t xml:space="preserve"> 其他城乡社区支出</t>
  </si>
  <si>
    <t xml:space="preserve">   其他城乡社区支出</t>
  </si>
  <si>
    <t>213 农林水支出</t>
  </si>
  <si>
    <t xml:space="preserve"> 农业</t>
  </si>
  <si>
    <t xml:space="preserve">  科技转化与推广服务</t>
  </si>
  <si>
    <t xml:space="preserve">  病虫害控制</t>
  </si>
  <si>
    <t xml:space="preserve">  农产品质量安全</t>
  </si>
  <si>
    <t xml:space="preserve">  执法监管</t>
  </si>
  <si>
    <t xml:space="preserve">  农业行业业务管理</t>
  </si>
  <si>
    <t xml:space="preserve">  防灾救灾</t>
  </si>
  <si>
    <t xml:space="preserve">  稳定农民收入补贴</t>
  </si>
  <si>
    <t xml:space="preserve">  农业生产支持补贴</t>
  </si>
  <si>
    <t xml:space="preserve">  农业组织化与产业化
  经营</t>
  </si>
  <si>
    <t xml:space="preserve">  农村公益事业</t>
  </si>
  <si>
    <t xml:space="preserve">  农业资源保护修复与
  利用</t>
  </si>
  <si>
    <t xml:space="preserve">  农村道路建设</t>
  </si>
  <si>
    <t xml:space="preserve">  成品油价格改革对渔业
  的补贴</t>
  </si>
  <si>
    <t xml:space="preserve">  对高校毕业生到基层任
  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</si>
  <si>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</si>
  <si>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</si>
  <si>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</si>
  <si>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</si>
  <si>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</si>
  <si>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</si>
  <si>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森林生态效益补偿</t>
  </si>
  <si>
    <t xml:space="preserve">  林业执法与监督</t>
  </si>
  <si>
    <t xml:space="preserve">  森林保险保费补贴</t>
  </si>
  <si>
    <t xml:space="preserve">  林业政策制定与宣传</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</si>
  <si>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</si>
  <si>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</si>
  <si>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</si>
  <si>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</si>
  <si>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</si>
  <si>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</si>
  <si>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水土保持</t>
  </si>
  <si>
    <t xml:space="preserve">  防汛</t>
  </si>
  <si>
    <t xml:space="preserve">  抗旱</t>
  </si>
  <si>
    <t xml:space="preserve">  农田水利</t>
  </si>
  <si>
    <t xml:space="preserve">  大中型水库移民后期
  扶持专项支出</t>
  </si>
  <si>
    <t xml:space="preserve">  水利建设移民支出</t>
  </si>
  <si>
    <t xml:space="preserve">  农村人畜饮水</t>
  </si>
  <si>
    <t xml:space="preserve">  其他水利支出</t>
  </si>
  <si>
    <t xml:space="preserve"> 扶贫</t>
  </si>
  <si>
    <t xml:space="preserve">   农村基础设施建设</t>
  </si>
  <si>
    <t xml:space="preserve">   生产发展</t>
  </si>
  <si>
    <t xml:space="preserve">   其他扶贫支出</t>
  </si>
  <si>
    <t xml:space="preserve"> 农业综合开发</t>
  </si>
  <si>
    <t xml:space="preserve">   土地治理</t>
  </si>
  <si>
    <t xml:space="preserve">   产业化经营</t>
  </si>
  <si>
    <t xml:space="preserve">   其他农业综合开发支出</t>
  </si>
  <si>
    <t xml:space="preserve"> 农村综合改革</t>
  </si>
  <si>
    <t xml:space="preserve">   对村级一事一议的补助</t>
  </si>
  <si>
    <t xml:space="preserve">   对村民委员会和村党支
   部的补助</t>
  </si>
  <si>
    <t xml:space="preserve">   农村综合改革示范点
   补助 </t>
  </si>
  <si>
    <t xml:space="preserve">   对村集体经济组织的
   补助 </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</si>
  <si>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</si>
  <si>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</si>
  <si>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</si>
  <si>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</si>
  <si>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</si>
  <si>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其他农林水支出</t>
  </si>
  <si>
    <t xml:space="preserve">   化解其他公益性乡村债
   务支出</t>
  </si>
  <si>
    <t xml:space="preserve">   其他农林水支出</t>
  </si>
  <si>
    <t>214 交通运输支出</t>
  </si>
  <si>
    <t xml:space="preserve"> 公路水路运输</t>
  </si>
  <si>
    <t xml:space="preserve">   公路新建</t>
  </si>
  <si>
    <t xml:space="preserve">   公路建设</t>
  </si>
  <si>
    <t xml:space="preserve">   公路养护</t>
  </si>
  <si>
    <t xml:space="preserve">   公路路政管理</t>
  </si>
  <si>
    <t xml:space="preserve">   公路和运输安全</t>
  </si>
  <si>
    <t xml:space="preserve">   公路运输管理</t>
  </si>
  <si>
    <t xml:space="preserve">   其他公路水路运输支出</t>
  </si>
  <si>
    <t xml:space="preserve"> 石油价格改革对交通运输
 的补贴</t>
  </si>
  <si>
    <t xml:space="preserve">   对城市公交的补贴</t>
  </si>
  <si>
    <t xml:space="preserve">   对农村道路客运的补贴</t>
  </si>
  <si>
    <t xml:space="preserve">   对出租车的补贴</t>
  </si>
  <si>
    <t xml:space="preserve">   石油价格改革补贴其他
   支出</t>
  </si>
  <si>
    <t xml:space="preserve"> 其他交通运输支出</t>
  </si>
  <si>
    <t xml:space="preserve">   公共交通运营补助</t>
  </si>
  <si>
    <t xml:space="preserve">   其他交通运输支出</t>
  </si>
  <si>
    <t>215 资源勘探信息等支
    出</t>
  </si>
  <si>
    <t xml:space="preserve"> 工业和信息产业监管</t>
  </si>
  <si>
    <t xml:space="preserve">   战备应急</t>
  </si>
  <si>
    <t xml:space="preserve">   无线电监管</t>
  </si>
  <si>
    <t xml:space="preserve">   行业监管</t>
  </si>
  <si>
    <t xml:space="preserve">   工业和信息产业支持</t>
  </si>
  <si>
    <t xml:space="preserve">   其他工业和信息产业
   监管支出</t>
  </si>
  <si>
    <t xml:space="preserve"> 安全生产监管</t>
  </si>
  <si>
    <t xml:space="preserve">   安全监管监察专项</t>
  </si>
  <si>
    <t xml:space="preserve">   其他安全生产监管支出</t>
  </si>
  <si>
    <t xml:space="preserve"> 国有资产监管</t>
  </si>
  <si>
    <t xml:space="preserve">   其他国有资产监管支出</t>
  </si>
  <si>
    <t xml:space="preserve"> 支持中小企业发展和管理
 支出</t>
  </si>
  <si>
    <t xml:space="preserve">   中小企业发展专项</t>
  </si>
  <si>
    <t xml:space="preserve">   其他支持中小企业发展
   和管理支出</t>
  </si>
  <si>
    <t xml:space="preserve"> 其他资源勘探信息等支出</t>
  </si>
  <si>
    <t xml:space="preserve">   其他资源勘探信息等支 
   出</t>
  </si>
  <si>
    <t>216 商业服务业等支出</t>
  </si>
  <si>
    <t xml:space="preserve"> 商业流通事务</t>
  </si>
  <si>
    <t xml:space="preserve">   市场监测及信息管理</t>
  </si>
  <si>
    <t xml:space="preserve">   其他商业流通事务支出</t>
  </si>
  <si>
    <t xml:space="preserve"> 旅游业管理与服务支出</t>
  </si>
  <si>
    <t xml:space="preserve">   旅游宣传</t>
  </si>
  <si>
    <t xml:space="preserve">   旅游行业业务管理</t>
  </si>
  <si>
    <t xml:space="preserve">   其他旅游业管理与服务
   支出</t>
  </si>
  <si>
    <t xml:space="preserve"> 涉外发展服务支出</t>
  </si>
  <si>
    <t xml:space="preserve">   其他涉外发展服务支出</t>
  </si>
  <si>
    <t xml:space="preserve"> 其他商业服务业等支出</t>
  </si>
  <si>
    <t xml:space="preserve">   服务业基础设施建设</t>
  </si>
  <si>
    <t xml:space="preserve">   其他商业服务业等支出</t>
  </si>
  <si>
    <t>217 金融支出</t>
  </si>
  <si>
    <t xml:space="preserve"> 金融部门行政支出</t>
  </si>
  <si>
    <t xml:space="preserve">   金融部门其他行政支出</t>
  </si>
  <si>
    <t xml:space="preserve"> 其他金融支出</t>
  </si>
  <si>
    <t xml:space="preserve">   其他金融支出</t>
  </si>
  <si>
    <t>220 国土海洋气象等
    支出</t>
  </si>
  <si>
    <t xml:space="preserve"> 国土资源事务</t>
  </si>
  <si>
    <t xml:space="preserve">   土地资源调查</t>
  </si>
  <si>
    <t xml:space="preserve">   土地资源利用与保护</t>
  </si>
  <si>
    <t xml:space="preserve">   国土整治</t>
  </si>
  <si>
    <t xml:space="preserve">   地质灾害防治</t>
  </si>
  <si>
    <t xml:space="preserve">   土地资源储备支出</t>
  </si>
  <si>
    <t xml:space="preserve">   矿产资源专项收入安排
   的支出</t>
  </si>
  <si>
    <t xml:space="preserve">   其他国土资源事务支出</t>
  </si>
  <si>
    <t xml:space="preserve"> 海洋管理事务</t>
  </si>
  <si>
    <t xml:space="preserve">   海域使用金支出</t>
  </si>
  <si>
    <t xml:space="preserve">   其他海洋管理事务支出</t>
  </si>
  <si>
    <t xml:space="preserve"> 地震事务</t>
  </si>
  <si>
    <t xml:space="preserve">   地震监测</t>
  </si>
  <si>
    <t xml:space="preserve">   地震灾害预防</t>
  </si>
  <si>
    <t xml:space="preserve">   其他地震事务支出</t>
  </si>
  <si>
    <t xml:space="preserve"> 气象事务</t>
  </si>
  <si>
    <t xml:space="preserve">   气象预报预测</t>
  </si>
  <si>
    <t xml:space="preserve">   气象服务</t>
  </si>
  <si>
    <t xml:space="preserve">   其他气象事务支出</t>
  </si>
  <si>
    <t xml:space="preserve"> 其他国土海洋气象等支出</t>
  </si>
  <si>
    <t xml:space="preserve">   其他国土海洋气象等
   支出</t>
  </si>
  <si>
    <t>221 住房保障支出</t>
  </si>
  <si>
    <t xml:space="preserve"> 保障性安居工程支出</t>
  </si>
  <si>
    <t xml:space="preserve">   棚户区改造</t>
  </si>
  <si>
    <t xml:space="preserve">   农村危房改造</t>
  </si>
  <si>
    <t xml:space="preserve">   公共租赁住房</t>
  </si>
  <si>
    <t xml:space="preserve">   保障性住房租金补贴</t>
  </si>
  <si>
    <t xml:space="preserve">   其他保障性安居工程
   支出</t>
  </si>
  <si>
    <t xml:space="preserve"> 住房改革支出</t>
  </si>
  <si>
    <t xml:space="preserve">   住房公积金</t>
  </si>
  <si>
    <t xml:space="preserve"> 城乡社区住宅</t>
  </si>
  <si>
    <t xml:space="preserve">   公有住房建设和维修
   改造支出</t>
  </si>
  <si>
    <t xml:space="preserve">   其他城乡社区住宅支出</t>
  </si>
  <si>
    <t>222 粮油物资储备支出</t>
  </si>
  <si>
    <t xml:space="preserve"> 粮油事务</t>
  </si>
  <si>
    <t xml:space="preserve">  粮食专项业务活动</t>
  </si>
  <si>
    <t xml:space="preserve">  粮食风险基金</t>
  </si>
  <si>
    <t xml:space="preserve">  其他粮油事务支出</t>
  </si>
  <si>
    <t xml:space="preserve"> 物资事务</t>
  </si>
  <si>
    <t xml:space="preserve">   其他物资事务支出</t>
  </si>
  <si>
    <t xml:space="preserve"> 粮油储备</t>
  </si>
  <si>
    <t xml:space="preserve">   储备粮（油）库建设</t>
  </si>
  <si>
    <t xml:space="preserve">   其他粮油储备支出</t>
  </si>
  <si>
    <t>227 预备费</t>
  </si>
  <si>
    <t>228 国债还本付息支出</t>
  </si>
  <si>
    <t xml:space="preserve"> 补充还贷准备金</t>
  </si>
  <si>
    <t xml:space="preserve"> 地方政府债券还本</t>
  </si>
  <si>
    <t xml:space="preserve"> 地方政府债券付息</t>
  </si>
  <si>
    <t>229 其他支出</t>
  </si>
  <si>
    <t xml:space="preserve"> 年初预留</t>
  </si>
  <si>
    <t xml:space="preserve"> 其他支出</t>
  </si>
  <si>
    <t xml:space="preserve">   其他支出</t>
  </si>
  <si>
    <t>231 债务还本支出</t>
  </si>
  <si>
    <t xml:space="preserve"> 地方政府一般债务还本
 支出</t>
  </si>
  <si>
    <t xml:space="preserve">   地方政府一般债券还本
   支出</t>
  </si>
  <si>
    <t xml:space="preserve">   地方政府其他一般债务
   还本支出</t>
  </si>
  <si>
    <t>232 债务付息支出</t>
  </si>
  <si>
    <t xml:space="preserve"> 地方政府一般债务付息支出</t>
  </si>
  <si>
    <t xml:space="preserve">   地方政府一般债券付息
   支出</t>
  </si>
  <si>
    <t xml:space="preserve">   地方政府其他一般债务
   付息支出</t>
  </si>
  <si>
    <t>233 债务发行费用支出</t>
  </si>
  <si>
    <t xml:space="preserve">   地方政府一般债务发行
   费用支出</t>
  </si>
  <si>
    <r>
      <t xml:space="preserve">    </t>
    </r>
    <r>
      <rPr>
        <b/>
        <sz val="16"/>
        <rFont val="宋体"/>
        <family val="0"/>
      </rPr>
      <t>关于2018年和平县一般公共预算支出的说明</t>
    </r>
    <r>
      <rPr>
        <sz val="12"/>
        <rFont val="宋体"/>
        <family val="0"/>
      </rPr>
      <t xml:space="preserve">
 </t>
    </r>
    <r>
      <rPr>
        <sz val="14"/>
        <rFont val="宋体"/>
        <family val="0"/>
      </rPr>
      <t xml:space="preserve"> 2018年我县本级一般公共预算支出229943万元，比上年减少38273万元，下降14.27%。主要原因是2018年预算编制时间较早，还有上级专项资金未提前下达编进预算。变动较大的项目主要有：
1.一般公共服务支出预算33603万元，比上年减少2755万元，下降7.58%
2.公共安全支出预算8515，比上年减少1653万元，下降16.26%
3.教育支出预算67433万元，比上年增加6651万元，增长10.94%
4.科学技术支出预算1647万元，比上年减少665万元，下降28.76%
5.文化体育与传媒支出预算1462万元，比上年减少2242万元，下降60.53%
6.医疗卫生与计划生育支出预算18715万元，比上年减少14902万元，下降44.33%
7.节能环保支出预算3381万元，比上年减少1717万元，下降33.68%
8.农林水支出预算24992万元，比上年减少19842万元，下降44.26%
9.交通运输支出预算1555万元，比上年减少334万元，下降17.68%
10.资源勘探信息等支出预算2329万元，比上年增加819万元，增长54.21%
11.商业服务业等支出预算923万元，比上年增加463万元，增长100.55%
12.国土海洋气象等支出预算3271万元，比上年增加892万元，增长37.5%
13.住房保障支出预算10136万元，比上年增加1580万元，增长18.47%
14.预备费预算600万元，比上年减少1400万元，下降70%
15.其他支出预算36万元，比上年减少176万元，下降83%</t>
    </r>
  </si>
  <si>
    <t>2018年和平县本级一般公共预算基本支出表（按政府预算经济分类）</t>
  </si>
  <si>
    <t>政府预算经济分类科目名称</t>
  </si>
  <si>
    <t>基本支出</t>
  </si>
  <si>
    <t xml:space="preserve">    工资奖金津贴补贴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</si>
  <si>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</si>
  <si>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</si>
  <si>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</si>
  <si>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</si>
  <si>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</si>
  <si>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</si>
  <si>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</si>
  <si>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</si>
  <si>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</si>
  <si>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</si>
  <si>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</si>
  <si>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</si>
  <si>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</si>
  <si>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设备购置</t>
  </si>
  <si>
    <t xml:space="preserve">    社会福利和救助</t>
  </si>
  <si>
    <t xml:space="preserve">    助学金</t>
  </si>
  <si>
    <t xml:space="preserve">    个人农业生产补贴</t>
  </si>
  <si>
    <t xml:space="preserve">    离退休费</t>
  </si>
  <si>
    <t xml:space="preserve">    其他对个人和家庭的补助</t>
  </si>
  <si>
    <t xml:space="preserve"> </t>
  </si>
  <si>
    <t>为贯彻落实《预算法》，推动建立全面规范、公开透明的预算制度，财政部制定了《支出经济分类科目改革方案》（财预〔2017〕98号），自2018年1月1日起正式全面实施。改革后的支出经济分类包括“政府预算支出经济分类”和“部门预算支出经济分类”，两套科目之间保持对应关系，以便政府预算和部门预算相衔接。</t>
  </si>
  <si>
    <r>
      <t>一、</t>
    </r>
    <r>
      <rPr>
        <sz val="16"/>
        <rFont val="黑体"/>
        <family val="3"/>
      </rPr>
      <t>政府预算支出经济分类科目</t>
    </r>
  </si>
  <si>
    <t>政府预算支出经济分类体现政府预算的管理要求，主要用于政府预算的编制、执行、决算、公开和总预算会计核算。</t>
  </si>
  <si>
    <r>
      <t>（一）机关工资福利支出：</t>
    </r>
    <r>
      <rPr>
        <sz val="16"/>
        <rFont val="仿宋_GB2312"/>
        <family val="0"/>
      </rPr>
      <t>反映机关和参照公务员法管理的事业单位（以下简称参公事业单位）在职职工和编制外长期聘用人员的各类劳动报酬，以及为上述人员缴纳的各项社会保险费等。</t>
    </r>
  </si>
  <si>
    <r>
      <t>1.工资奖金津补贴：</t>
    </r>
    <r>
      <rPr>
        <sz val="16"/>
        <rFont val="仿宋_GB2312"/>
        <family val="0"/>
      </rPr>
      <t>反映机关和参公事业单位按规定发放的基本工资、津贴补贴、奖金。基本工资、津贴补贴、奖金的说明见部门预算支出经济分类科目说明。</t>
    </r>
  </si>
  <si>
    <r>
      <t>2.社会保障缴费：</t>
    </r>
    <r>
      <rPr>
        <sz val="16"/>
        <rFont val="仿宋_GB2312"/>
        <family val="0"/>
      </rPr>
      <t>反映机关和参公事业单位为职工缴纳的基本养老保险缴费、职业年金缴费、城镇职工基本医疗保险缴费、公务员医疗补助缴费，以及失业、工伤、生育、大病统筹和其他社会保障缴费。基本养老保险缴费、职业年金缴费、城镇职工基本医疗保险缴费、公务员医疗补助缴费和其他社会保障缴费的说明见部门预算支出经济分类科目说明。</t>
    </r>
  </si>
  <si>
    <r>
      <t>3.住房公积金：</t>
    </r>
    <r>
      <rPr>
        <sz val="16"/>
        <rFont val="仿宋_GB2312"/>
        <family val="0"/>
      </rPr>
      <t>反映机关和参公事业单位按规定为职工缴纳的住房公积金。</t>
    </r>
  </si>
  <si>
    <r>
      <t>4.其他工资福利支出：</t>
    </r>
    <r>
      <rPr>
        <sz val="16"/>
        <rFont val="仿宋_GB2312"/>
        <family val="0"/>
      </rPr>
      <t>反映机关和参公事业单位伙食补助费、医疗费和其他工资福利支出。伙食补助费、医疗费和其他工资福利支出的说明见部门预算支出经济分类科目说明。</t>
    </r>
  </si>
  <si>
    <r>
      <t>（二）机关商品和服务支出：</t>
    </r>
    <r>
      <rPr>
        <sz val="16"/>
        <rFont val="仿宋_GB2312"/>
        <family val="0"/>
      </rPr>
      <t>反映机关和参公事业单位购买商品和服务的各类支出，不包括用于购置固定资产、战略性和应急性物资储备等资本性支出。</t>
    </r>
  </si>
  <si>
    <r>
      <t>1.办公经费：</t>
    </r>
    <r>
      <rPr>
        <sz val="16"/>
        <rFont val="仿宋_GB2312"/>
        <family val="0"/>
      </rPr>
      <t>反映机关和参公事业单位的办公费、印刷费、手续费、水费、电费、邮电费、取暖费、物业管理费、差旅费、租赁费、工会经费、福利费、其他交通费用、税金及附加费用。办公费、印刷费、手续费、水费、电费、邮电费、取暖费、物业管理费、差旅费、租赁费、工会经费、福利费、其他交通费用、税金及附加费用的说明见部门预算支出经济分类科目说明。</t>
    </r>
  </si>
  <si>
    <r>
      <t>2.会议费：</t>
    </r>
    <r>
      <rPr>
        <sz val="16"/>
        <rFont val="仿宋_GB2312"/>
        <family val="0"/>
      </rPr>
      <t>反映机关和参公事业单位会议费支出，包括会议期间按规定开支的住宿费、伙食费、会议场地租金、交通费、文件印刷费、医药费等。</t>
    </r>
  </si>
  <si>
    <r>
      <t>3.培训费：</t>
    </r>
    <r>
      <rPr>
        <sz val="16"/>
        <rFont val="仿宋_GB2312"/>
        <family val="0"/>
      </rPr>
      <t>反映机关和参公事业单位除因公出国（境）培训费以外的培训费，包括在培训期间发生的师资费、住宿费、伙食费、培训场地费、培训资料费、交通费等各类培训费用。</t>
    </r>
  </si>
  <si>
    <r>
      <t>4.专用材料购置费：</t>
    </r>
    <r>
      <rPr>
        <sz val="16"/>
        <rFont val="仿宋_GB2312"/>
        <family val="0"/>
      </rPr>
      <t>反映机关和参公事业单位不纳入固定资产核算范围的专用材料费、被装购置费、专用燃料费。专用材料费、被装购置费、专用燃料费的说明见部门预算支出经济分类科目说明。</t>
    </r>
  </si>
  <si>
    <r>
      <t>5.委托业务费：</t>
    </r>
    <r>
      <rPr>
        <sz val="16"/>
        <rFont val="仿宋_GB2312"/>
        <family val="0"/>
      </rPr>
      <t>反映机关和参公事业单位的咨询费、劳务费、委托业务费。咨询费、劳务费、委托业务费的说明见部门预算支出经济分类科目说明。</t>
    </r>
  </si>
  <si>
    <r>
      <t>6.公务接待费：</t>
    </r>
    <r>
      <rPr>
        <sz val="16"/>
        <rFont val="仿宋_GB2312"/>
        <family val="0"/>
      </rPr>
      <t>反映机关和参公事业单位按规定开支的各类公务接待（含外宾接待）费用。</t>
    </r>
  </si>
  <si>
    <r>
      <t>7.因公出国（境）费用：</t>
    </r>
    <r>
      <rPr>
        <sz val="16"/>
        <rFont val="仿宋_GB2312"/>
        <family val="0"/>
      </rPr>
      <t>反映机关和参公事业单位公务出国(境)的国际旅费、国外城市间交通费、住宿费、伙食费、培训费、公杂费等支出。</t>
    </r>
  </si>
  <si>
    <r>
      <t>8.公务用车运行维护费：</t>
    </r>
    <r>
      <rPr>
        <sz val="16"/>
        <rFont val="仿宋_GB2312"/>
        <family val="0"/>
      </rPr>
      <t>反映机关和参公事业单位按规定保留的公务用车燃料费、维修费、过桥过路费、保险费、安全奖励费用等支出。</t>
    </r>
  </si>
  <si>
    <r>
      <t>9.维修（护）费：</t>
    </r>
    <r>
      <rPr>
        <sz val="16"/>
        <rFont val="仿宋_GB2312"/>
        <family val="0"/>
      </rPr>
      <t>反映机关和参公事业单位日常开支的固定资产（不包括车船等交通工具）修理和维护费用，网络信息系统运行与维护费用，以及按规定提取的修购基金。</t>
    </r>
  </si>
  <si>
    <r>
      <t>10.其他商品和服务支出：</t>
    </r>
    <r>
      <rPr>
        <sz val="16"/>
        <rFont val="仿宋_GB2312"/>
        <family val="0"/>
      </rPr>
      <t>反映上述科目未包括的日常公用支出。如诉讼费、国内组织的会员费、来访费、广告宣传费以及离休人员特需费、离退休人员公用经费等。</t>
    </r>
  </si>
  <si>
    <r>
      <t>（三）机关资本性支出（一）：</t>
    </r>
    <r>
      <rPr>
        <sz val="16"/>
        <rFont val="仿宋_GB2312"/>
        <family val="0"/>
      </rPr>
      <t>反映机关和参公事业单位资本性支出。</t>
    </r>
  </si>
  <si>
    <r>
      <t>1.房屋建筑物购建：</t>
    </r>
    <r>
      <rPr>
        <sz val="16"/>
        <rFont val="仿宋_GB2312"/>
        <family val="0"/>
      </rPr>
      <t>反映机关和参公事业单位用于购买、自行建造办公用房、仓库、职工生活用房、教学科研用房、学生宿舍、食堂等建筑物（含附属设施，如电梯、通讯线路、水气管道等）的支出。</t>
    </r>
  </si>
  <si>
    <r>
      <t>2.基础设施建设：</t>
    </r>
    <r>
      <rPr>
        <sz val="16"/>
        <rFont val="仿宋_GB2312"/>
        <family val="0"/>
      </rPr>
      <t>反映机关和参公事业单位用于农田设施、道路、铁路、桥梁、水坝和机场、车站、码头等公共基础设施建设方面的支出。</t>
    </r>
  </si>
  <si>
    <r>
      <t>3.公务用车购置：</t>
    </r>
    <r>
      <rPr>
        <sz val="16"/>
        <rFont val="仿宋_GB2312"/>
        <family val="0"/>
      </rPr>
      <t>反映机关和参公事业单位公务用车购置支出（含车辆购置税、牌照费）。</t>
    </r>
  </si>
  <si>
    <r>
      <t>4.土地征迁补偿和安置支出：</t>
    </r>
    <r>
      <rPr>
        <sz val="16"/>
        <rFont val="仿宋_GB2312"/>
        <family val="0"/>
      </rPr>
      <t>反映机关和参公事业单位用于土地补偿、安置补助、地上附着物和青苗补偿、拆迁补偿方面的支出。土地补偿、安置补助、地上附着物和青苗补偿、拆迁补偿的说明见部门预算支出经济分类科目说明。</t>
    </r>
  </si>
  <si>
    <r>
      <t>5.设备购置：</t>
    </r>
    <r>
      <rPr>
        <sz val="16"/>
        <rFont val="仿宋_GB2312"/>
        <family val="0"/>
      </rPr>
      <t>反映机关和参公事业单位用于办公设备购置、专用设备购置、信息网络及软件购置更新方面的支出。办公设备购置、专用设备购置、信息网络及软件购置更新的说明见部门预算支出经济分类科目说明。</t>
    </r>
  </si>
  <si>
    <r>
      <t>6.大型修缮：</t>
    </r>
    <r>
      <rPr>
        <sz val="16"/>
        <rFont val="仿宋_GB2312"/>
        <family val="0"/>
      </rPr>
      <t>反映机关和参公事业单位用于大型修缮的支出。</t>
    </r>
  </si>
  <si>
    <r>
      <t>7.其他资本性支出：</t>
    </r>
    <r>
      <rPr>
        <sz val="16"/>
        <rFont val="仿宋_GB2312"/>
        <family val="0"/>
      </rPr>
      <t>反映机关和参公事业单位用于物资储备、其他交通工具购置、文物和陈列品购置、无形资产购置和其他资本性支出。物资储备、其他交通工具购置、文物和陈列品购置、无形资产购置和其他资本性支出的说明见部门预算支出经济分类科目说明。</t>
    </r>
  </si>
  <si>
    <r>
      <t>（四）机关资本性支出（二）：</t>
    </r>
    <r>
      <rPr>
        <sz val="16"/>
        <rFont val="仿宋_GB2312"/>
        <family val="0"/>
      </rPr>
      <t>反映切块由发展改革部门安排的基本建设支出中机关和参公事业单位资本性支出。</t>
    </r>
  </si>
  <si>
    <r>
      <t>1.房屋建筑物购建：</t>
    </r>
    <r>
      <rPr>
        <sz val="16"/>
        <rFont val="仿宋_GB2312"/>
        <family val="0"/>
      </rPr>
      <t>反映基本建设支出中安排机关和参公事业单位用于购买、自行建造办公用房、仓库、职工生活用房、教学科研用房、学生宿舍、食堂等建筑物（含附属设施，如电梯、通讯线路、水气管道等）的支出。</t>
    </r>
  </si>
  <si>
    <r>
      <t>2.基础设施建设：</t>
    </r>
    <r>
      <rPr>
        <sz val="16"/>
        <rFont val="仿宋_GB2312"/>
        <family val="0"/>
      </rPr>
      <t>反映基本建设支出中安排机关和参公事业单位用于农田设施、道路、铁路、桥梁、水坝和机场、车站、码头等公共基础设施建设方面的支出。</t>
    </r>
  </si>
  <si>
    <r>
      <t>3.公务用车购置：</t>
    </r>
    <r>
      <rPr>
        <sz val="16"/>
        <rFont val="仿宋_GB2312"/>
        <family val="0"/>
      </rPr>
      <t>反映基本建设支出中安排机关和参公事业单位用于公务用车购置的支出（含车辆购置税、牌照费）。</t>
    </r>
  </si>
  <si>
    <r>
      <t>4.设备购置：</t>
    </r>
    <r>
      <rPr>
        <sz val="16"/>
        <rFont val="仿宋_GB2312"/>
        <family val="0"/>
      </rPr>
      <t>反映基本建设支出中安排机关和参公事业单位用于办公设备购置、专用设备购置、信息网络及软件购置更新方面的支出。办公设备购置、专用设备购置、信息网络及软件购置更新的说明见部门预算支出经济分类科目说明。</t>
    </r>
  </si>
  <si>
    <r>
      <t>5.大型修缮：</t>
    </r>
    <r>
      <rPr>
        <sz val="16"/>
        <rFont val="仿宋_GB2312"/>
        <family val="0"/>
      </rPr>
      <t>反映基本建设支出中安排机关和参公事业单位用于大型修缮的支出。</t>
    </r>
  </si>
  <si>
    <r>
      <t>6.其他资本性支出：</t>
    </r>
    <r>
      <rPr>
        <sz val="16"/>
        <rFont val="仿宋_GB2312"/>
        <family val="0"/>
      </rPr>
      <t>反映基本建设支出中安排机关和参公事业单位用于物资储备、其他交通工具购置、文物和陈列品购置、无形资产购置和其他基本建设支出。物资储备、其他交通工具购置、文物和陈列品购置、无形资产购置和其他基本建设支出的说明见部门预算支出经济分类科目说明。</t>
    </r>
  </si>
  <si>
    <r>
      <t>（五）对事业单位经常性补助：</t>
    </r>
    <r>
      <rPr>
        <sz val="16"/>
        <rFont val="仿宋_GB2312"/>
        <family val="0"/>
      </rPr>
      <t>反映对事业单位（不含参公事业单位）的经常性补助支出。</t>
    </r>
  </si>
  <si>
    <r>
      <t>1.工资福利支出：</t>
    </r>
    <r>
      <rPr>
        <sz val="16"/>
        <rFont val="仿宋_GB2312"/>
        <family val="0"/>
      </rPr>
      <t>反映对事业单位的工资福利补助支出。</t>
    </r>
  </si>
  <si>
    <r>
      <t>2.商品和服务支出：</t>
    </r>
    <r>
      <rPr>
        <sz val="16"/>
        <rFont val="仿宋_GB2312"/>
        <family val="0"/>
      </rPr>
      <t>反映对事业单位的商品和服务补助支出。</t>
    </r>
  </si>
  <si>
    <r>
      <t>3.其他对事业单位补助：</t>
    </r>
    <r>
      <rPr>
        <sz val="16"/>
        <rFont val="仿宋_GB2312"/>
        <family val="0"/>
      </rPr>
      <t>反映对事业单位的其他补助支出。</t>
    </r>
  </si>
  <si>
    <r>
      <t>（六）对事业单位资本性补助：</t>
    </r>
    <r>
      <rPr>
        <sz val="16"/>
        <rFont val="仿宋_GB2312"/>
        <family val="0"/>
      </rPr>
      <t>反映对事业单位（不含参公事业单位）的资本性补助支出。</t>
    </r>
  </si>
  <si>
    <r>
      <t>1.资本性支出（一）：</t>
    </r>
    <r>
      <rPr>
        <sz val="16"/>
        <rFont val="仿宋_GB2312"/>
        <family val="0"/>
      </rPr>
      <t>反映事业单位资本性支出。切块由发展改革部门安排的基本建设支出中的事业单位资本性支出不在此科目反映。</t>
    </r>
  </si>
  <si>
    <r>
      <t>2.资本性支出（二）：</t>
    </r>
    <r>
      <rPr>
        <sz val="16"/>
        <rFont val="仿宋_GB2312"/>
        <family val="0"/>
      </rPr>
      <t>反映切块由发展改革部门安排的基本建设支出中的事业单位资本性支出。</t>
    </r>
  </si>
  <si>
    <r>
      <t>（七）对企业补助：</t>
    </r>
    <r>
      <rPr>
        <sz val="16"/>
        <rFont val="仿宋_GB2312"/>
        <family val="0"/>
      </rPr>
      <t>反映政府对各类企业的补助支出。对企业资本性支出不在此科目反映。</t>
    </r>
  </si>
  <si>
    <r>
      <t>1.费用补贴：</t>
    </r>
    <r>
      <rPr>
        <sz val="16"/>
        <rFont val="仿宋_GB2312"/>
        <family val="0"/>
      </rPr>
      <t>反映对企业的费用性补贴。</t>
    </r>
  </si>
  <si>
    <r>
      <t>2.利息补贴：</t>
    </r>
    <r>
      <rPr>
        <sz val="16"/>
        <rFont val="仿宋_GB2312"/>
        <family val="0"/>
      </rPr>
      <t>反映对企业的利息补贴。</t>
    </r>
  </si>
  <si>
    <r>
      <t>3.其他对企业补助：</t>
    </r>
    <r>
      <rPr>
        <sz val="16"/>
        <rFont val="仿宋_GB2312"/>
        <family val="0"/>
      </rPr>
      <t>反映对企业的其他补助支出。</t>
    </r>
  </si>
  <si>
    <r>
      <t>（八）对企业资本性支出：</t>
    </r>
    <r>
      <rPr>
        <sz val="16"/>
        <rFont val="仿宋_GB2312"/>
        <family val="0"/>
      </rPr>
      <t>反映政府对各类企业的资本性支出。</t>
    </r>
  </si>
  <si>
    <r>
      <t>1.对企业资本性支出（一）：</t>
    </r>
    <r>
      <rPr>
        <sz val="16"/>
        <rFont val="仿宋_GB2312"/>
        <family val="0"/>
      </rPr>
      <t>反映对企业的资本性支出，切块由发展改革部门安排的基本建设支出中对企业资本性支出不在此科目反映。</t>
    </r>
  </si>
  <si>
    <r>
      <t>2.对企业资本性支出（二）：</t>
    </r>
    <r>
      <rPr>
        <sz val="16"/>
        <rFont val="仿宋_GB2312"/>
        <family val="0"/>
      </rPr>
      <t>反映切块由发展改革部门安排的基本建设支出中对企业资本性支出。</t>
    </r>
  </si>
  <si>
    <r>
      <t>（九）对个人和家庭的补助：</t>
    </r>
    <r>
      <rPr>
        <sz val="16"/>
        <rFont val="仿宋_GB2312"/>
        <family val="0"/>
      </rPr>
      <t>反映政府用于对个人和家庭的补助支出。</t>
    </r>
  </si>
  <si>
    <r>
      <t>1.社会福利和救助：</t>
    </r>
    <r>
      <rPr>
        <sz val="16"/>
        <rFont val="仿宋_GB2312"/>
        <family val="0"/>
      </rPr>
      <t>反映按规定开支的抚恤金、生活补助、救济费、医疗费补助、奖励金。抚恤金、生活补助、救济费、医疗费补助、奖励金的说明见部门预算支出经济分类科目说明。</t>
    </r>
  </si>
  <si>
    <r>
      <t>2.助学金：</t>
    </r>
    <r>
      <rPr>
        <sz val="16"/>
        <rFont val="仿宋_GB2312"/>
        <family val="0"/>
      </rPr>
      <t>反映学校学生助学金、奖学金、学生贷款、出国留学（实习）人员生活费，青少年业余体校学员伙食补助费和生活费补贴，按照协议由我方负担或享受我方奖学金的来华留学生、进修生生活费等。</t>
    </r>
  </si>
  <si>
    <r>
      <t>3.个人农业生产补贴：</t>
    </r>
    <r>
      <rPr>
        <sz val="16"/>
        <rFont val="仿宋_GB2312"/>
        <family val="0"/>
      </rPr>
      <t>反映对个人及新型农业经营主体（包括种粮大户、家庭农场、农民专业合作社等）发放的生产补贴支出，如国家对农民发放的农业生产发展资金以及发放给残疾人的各种生产经营补贴等。</t>
    </r>
  </si>
  <si>
    <r>
      <t>4.离退休费：</t>
    </r>
    <r>
      <rPr>
        <sz val="16"/>
        <rFont val="仿宋_GB2312"/>
        <family val="0"/>
      </rPr>
      <t>反映离休费、退休费、退职（役）费。离休费、退休费、退职（役）费的说明见部门预算支出经济分类科目说明。</t>
    </r>
  </si>
  <si>
    <r>
      <t>5.其他对个人和家庭补助：</t>
    </r>
    <r>
      <rPr>
        <sz val="16"/>
        <rFont val="仿宋_GB2312"/>
        <family val="0"/>
      </rPr>
      <t>反映未包括在上述科目的对个人和家庭的补助支出，如婴幼儿补贴、退职人员及随行家属路费、符合条件的退役回乡义务兵一次性建房补助、符合安置条件的城镇退役士兵自谋职业的一次性经济补助费、保障性住房租金补贴等。</t>
    </r>
  </si>
  <si>
    <r>
      <t>（十）对社会保障基金补助：</t>
    </r>
    <r>
      <rPr>
        <sz val="16"/>
        <rFont val="仿宋_GB2312"/>
        <family val="0"/>
      </rPr>
      <t>反映政府对社会保险基金的补助以及补充全国社会保障基金的支出。</t>
    </r>
  </si>
  <si>
    <r>
      <t>1.对社会保险基金补助：</t>
    </r>
    <r>
      <rPr>
        <sz val="16"/>
        <rFont val="仿宋_GB2312"/>
        <family val="0"/>
      </rPr>
      <t>反映政府对社会保险基金的补助支出。</t>
    </r>
  </si>
  <si>
    <r>
      <t>2.补充全国社会保障基金：</t>
    </r>
    <r>
      <rPr>
        <sz val="16"/>
        <rFont val="仿宋_GB2312"/>
        <family val="0"/>
      </rPr>
      <t>反映中央政府补充全国社会保障基金的支出。</t>
    </r>
  </si>
  <si>
    <r>
      <t>（十一）债务利息及费用支出：</t>
    </r>
    <r>
      <rPr>
        <sz val="16"/>
        <rFont val="仿宋_GB2312"/>
        <family val="0"/>
      </rPr>
      <t>反映政府债务利息及费用支出。</t>
    </r>
  </si>
  <si>
    <r>
      <t>1.国内债务付息：</t>
    </r>
    <r>
      <rPr>
        <sz val="16"/>
        <rFont val="仿宋_GB2312"/>
        <family val="0"/>
      </rPr>
      <t>反映用于偿还国内债务利息的支出。</t>
    </r>
  </si>
  <si>
    <r>
      <t>2.国外债务付息：</t>
    </r>
    <r>
      <rPr>
        <sz val="16"/>
        <rFont val="仿宋_GB2312"/>
        <family val="0"/>
      </rPr>
      <t>反映用于偿还国外债务利息的支出。</t>
    </r>
  </si>
  <si>
    <r>
      <t>3.国内债务发行费用：</t>
    </r>
    <r>
      <rPr>
        <sz val="16"/>
        <rFont val="仿宋_GB2312"/>
        <family val="0"/>
      </rPr>
      <t>反映用于国内债务发行、兑付、登记等费用的支出。</t>
    </r>
  </si>
  <si>
    <r>
      <t>4.国外债务发行费用：</t>
    </r>
    <r>
      <rPr>
        <sz val="16"/>
        <rFont val="仿宋_GB2312"/>
        <family val="0"/>
      </rPr>
      <t>反映用于国外债务发行、兑付、登记等费用的支出。</t>
    </r>
  </si>
  <si>
    <r>
      <t>（十二）债务还本支出：</t>
    </r>
    <r>
      <rPr>
        <sz val="16"/>
        <rFont val="仿宋_GB2312"/>
        <family val="0"/>
      </rPr>
      <t>反映政府债务还本支出。</t>
    </r>
  </si>
  <si>
    <t>1.国内债务还本：反映用于国内债务还本的支出。</t>
  </si>
  <si>
    <t>2.国外债务还本：反映用于国外债务还本的支出。</t>
  </si>
  <si>
    <r>
      <t>（十三）转移性支出：</t>
    </r>
    <r>
      <rPr>
        <sz val="16"/>
        <rFont val="仿宋_GB2312"/>
        <family val="0"/>
      </rPr>
      <t>反映政府间和不同性质预算间的转移性支出。</t>
    </r>
  </si>
  <si>
    <r>
      <t>1.上下级政府间转移性支出：</t>
    </r>
    <r>
      <rPr>
        <sz val="16"/>
        <rFont val="仿宋_GB2312"/>
        <family val="0"/>
      </rPr>
      <t>反映上下级政府间的转移性支出。</t>
    </r>
  </si>
  <si>
    <r>
      <t>2.援助其他地区支出：</t>
    </r>
    <r>
      <rPr>
        <sz val="16"/>
        <rFont val="仿宋_GB2312"/>
        <family val="0"/>
      </rPr>
      <t>反映援助方政府安排的由受援方政府统筹使用的各类援助、补偿、捐赠等资金支出。由援助方政府安排并管理的对其他地区各类援助、捐赠等资金支出以及各地按照国家统一要求安排的对口援助西藏、新疆、青海藏区的资金，不在此科目反映。</t>
    </r>
  </si>
  <si>
    <r>
      <t>3.债务转贷：</t>
    </r>
    <r>
      <rPr>
        <sz val="16"/>
        <rFont val="仿宋_GB2312"/>
        <family val="0"/>
      </rPr>
      <t>反映上下级政府间的债务转贷支出。</t>
    </r>
  </si>
  <si>
    <r>
      <t>4.调出资金：</t>
    </r>
    <r>
      <rPr>
        <sz val="16"/>
        <rFont val="仿宋_GB2312"/>
        <family val="0"/>
      </rPr>
      <t>反映不同性质预算间的转移性支出。</t>
    </r>
  </si>
  <si>
    <r>
      <t>（十四）预备费及预留：</t>
    </r>
    <r>
      <rPr>
        <sz val="16"/>
        <rFont val="仿宋_GB2312"/>
        <family val="0"/>
      </rPr>
      <t>反映预备费及预留。</t>
    </r>
  </si>
  <si>
    <r>
      <t>1.预备费：</t>
    </r>
    <r>
      <rPr>
        <sz val="16"/>
        <rFont val="仿宋_GB2312"/>
        <family val="0"/>
      </rPr>
      <t>反映依法设置的预备费。</t>
    </r>
  </si>
  <si>
    <r>
      <t>2.预留：</t>
    </r>
    <r>
      <rPr>
        <sz val="16"/>
        <rFont val="仿宋_GB2312"/>
        <family val="0"/>
      </rPr>
      <t>政府预算专用。</t>
    </r>
  </si>
  <si>
    <r>
      <t>（十五）其他支出：</t>
    </r>
    <r>
      <rPr>
        <sz val="16"/>
        <rFont val="仿宋_GB2312"/>
        <family val="0"/>
      </rPr>
      <t>反映不能划分到上述经济科目的其他支出。</t>
    </r>
  </si>
  <si>
    <r>
      <t>1.赠与：</t>
    </r>
    <r>
      <rPr>
        <sz val="16"/>
        <rFont val="仿宋_GB2312"/>
        <family val="0"/>
      </rPr>
      <t>反映对外国政府、国内外组织等提供的援助、捐赠以及交纳国际组织会费等方面的支出。</t>
    </r>
  </si>
  <si>
    <r>
      <t>2.国家赔偿费用支出：</t>
    </r>
    <r>
      <rPr>
        <sz val="16"/>
        <rFont val="仿宋_GB2312"/>
        <family val="0"/>
      </rPr>
      <t>反映用于国家赔偿方面的支出。</t>
    </r>
  </si>
  <si>
    <r>
      <t>3.对民间非营利组织和群众性自治组织补贴：</t>
    </r>
    <r>
      <rPr>
        <sz val="16"/>
        <rFont val="仿宋_GB2312"/>
        <family val="0"/>
      </rPr>
      <t>反映对民间非营利组织和群众性自治组织补贴支出。</t>
    </r>
  </si>
  <si>
    <r>
      <t>4.其他支出：</t>
    </r>
    <r>
      <rPr>
        <sz val="16"/>
        <rFont val="仿宋_GB2312"/>
        <family val="0"/>
      </rPr>
      <t>反映除上述科目以外的其他支出。</t>
    </r>
  </si>
  <si>
    <t>二、部门预算支出经济分类科目</t>
  </si>
  <si>
    <t>部门预算支出经济分类体现部门预算管理要求，主要用于部门预算编制、执行、决算、公开和部门（单位）预算会计核算。</t>
  </si>
  <si>
    <r>
      <t>（一）工资福利支出：</t>
    </r>
    <r>
      <rPr>
        <sz val="16"/>
        <rFont val="仿宋_GB2312"/>
        <family val="0"/>
      </rPr>
      <t>反映单位开支的在职职工和编制外长期聘用人员的各类劳动报酬，以及为上述人员缴纳的各项社会保险费等。</t>
    </r>
  </si>
  <si>
    <r>
      <t>1.基本工资：</t>
    </r>
    <r>
      <rPr>
        <sz val="16"/>
        <rFont val="仿宋_GB2312"/>
        <family val="0"/>
      </rPr>
      <t>反映按规定发放的基本工资，包括公务员的职务工资、级别工资；机关工人的岗位工资、技术等级工资；事业单位工作人员的岗位工资、薪级工资；各类学校毕业生试用期(见习期)工资、新参加工作工人学徒期、熟练期工资；军队（含武警）军官、文职干部的职务（专业技术等级）工资、军衔（级别）工资和军龄工资；军队士官的军衔等级工资和军龄工资等。</t>
    </r>
  </si>
  <si>
    <r>
      <t>2.津贴补贴：</t>
    </r>
    <r>
      <rPr>
        <sz val="16"/>
        <rFont val="仿宋_GB2312"/>
        <family val="0"/>
      </rPr>
      <t>反映按规定发放的津贴、补贴,包括机关工作人员工作性津贴、生活性补贴、地区附加津贴、岗位津贴，机关事业单位艰苦边远地区津贴，事业单位工作人员特殊岗位津贴补贴，以及提租补贴、购房补贴、采暖补贴、物业服务补贴等。</t>
    </r>
  </si>
  <si>
    <r>
      <t>3.奖金：</t>
    </r>
    <r>
      <rPr>
        <sz val="16"/>
        <rFont val="仿宋_GB2312"/>
        <family val="0"/>
      </rPr>
      <t>反映按规定发放的奖金，包括机关工作人员年终一次性奖金等。</t>
    </r>
  </si>
  <si>
    <r>
      <t>4.伙食补助费：</t>
    </r>
    <r>
      <rPr>
        <sz val="16"/>
        <rFont val="仿宋_GB2312"/>
        <family val="0"/>
      </rPr>
      <t>反映单位发给职工的伙食补助费，因公负伤等住院治疗、住疗养院期间的伙食补助费，军队（含武警）人员的伙食费等。</t>
    </r>
  </si>
  <si>
    <r>
      <t>5.绩效工资：</t>
    </r>
    <r>
      <rPr>
        <sz val="16"/>
        <rFont val="仿宋_GB2312"/>
        <family val="0"/>
      </rPr>
      <t>反映事业单位工作人员的绩效工资。</t>
    </r>
  </si>
  <si>
    <r>
      <t>6.机关事业单位基本养老保险缴费：</t>
    </r>
    <r>
      <rPr>
        <sz val="16"/>
        <rFont val="仿宋_GB2312"/>
        <family val="0"/>
      </rPr>
      <t>反映单位为职工缴纳的基本养老保险费。由单位代扣的工作人员基本养老保险缴费，不在此科目反映。</t>
    </r>
  </si>
  <si>
    <r>
      <t>7.职业年金缴费：</t>
    </r>
    <r>
      <rPr>
        <sz val="16"/>
        <rFont val="仿宋_GB2312"/>
        <family val="0"/>
      </rPr>
      <t>反映单位为职工实际缴纳的职业年金(含职业年金补记支出)。由单位代扣的工作人员职业年金缴费，不在此科目反映。</t>
    </r>
  </si>
  <si>
    <r>
      <t>8.城镇职工基本医疗保险缴费：</t>
    </r>
    <r>
      <rPr>
        <sz val="16"/>
        <rFont val="仿宋_GB2312"/>
        <family val="0"/>
      </rPr>
      <t>反映单位为职工缴纳的基本医疗保险费。</t>
    </r>
  </si>
  <si>
    <r>
      <t>9.公务员医疗补助缴费：</t>
    </r>
    <r>
      <rPr>
        <sz val="16"/>
        <rFont val="仿宋_GB2312"/>
        <family val="0"/>
      </rPr>
      <t>反映按规定可享受公务员医疗补助单位为职工缴纳的公务员医疗补助费。</t>
    </r>
  </si>
  <si>
    <r>
      <t>10.其他社会保障缴费：</t>
    </r>
    <r>
      <rPr>
        <sz val="16"/>
        <rFont val="仿宋_GB2312"/>
        <family val="0"/>
      </rPr>
      <t>反映单位为职工缴纳的失业、工伤、生育、大病统筹等社会保险费，残疾人就业保障金，军队（含武警）为军人缴纳的退役养老、医疗等社会保险费。生育保险和职工基本医疗保险合并实施的地区，相关缴费不在此科目反映。</t>
    </r>
  </si>
  <si>
    <r>
      <t>11.住房公积金：</t>
    </r>
    <r>
      <rPr>
        <sz val="16"/>
        <rFont val="仿宋_GB2312"/>
        <family val="0"/>
      </rPr>
      <t>反映单位按规定为职工缴纳的住房公积金。</t>
    </r>
  </si>
  <si>
    <r>
      <t>12.医疗费：</t>
    </r>
    <r>
      <rPr>
        <sz val="16"/>
        <rFont val="仿宋_GB2312"/>
        <family val="0"/>
      </rPr>
      <t>反映未参加医疗保险单位的医疗经费和单位按规定为职工支出的其他医疗费用。</t>
    </r>
  </si>
  <si>
    <r>
      <t>13.其他工资福利支出：</t>
    </r>
    <r>
      <rPr>
        <sz val="16"/>
        <rFont val="仿宋_GB2312"/>
        <family val="0"/>
      </rPr>
      <t>反映上述科目未包括的工资福利支出，如各种加班工资、病假两个月以上期间的人员工资，职工探亲旅费，困难职工生活补助，编制外长期聘用人员(不包括劳务派遣人员)劳务报酬及社保缴费，公务员及参照公务员法管理的事业单位工作人员转入企业工作并按规定参加企业职工基本养老保险后给予的一次性补贴等。</t>
    </r>
  </si>
  <si>
    <r>
      <t>（二）商品和服务支出：</t>
    </r>
    <r>
      <rPr>
        <sz val="16"/>
        <rFont val="仿宋_GB2312"/>
        <family val="0"/>
      </rPr>
      <t>反映单位购买商品和服务的支出，不包括用于购置固定资产、战略性和应急性物资储备等资本性支出。</t>
    </r>
  </si>
  <si>
    <r>
      <t>1.办公费：</t>
    </r>
    <r>
      <rPr>
        <sz val="16"/>
        <rFont val="仿宋_GB2312"/>
        <family val="0"/>
      </rPr>
      <t>反映单位购买日常办公用品、书报杂志等支出。</t>
    </r>
  </si>
  <si>
    <r>
      <t>2.印刷费：</t>
    </r>
    <r>
      <rPr>
        <sz val="16"/>
        <rFont val="仿宋_GB2312"/>
        <family val="0"/>
      </rPr>
      <t>反映单位的印刷费支出。</t>
    </r>
  </si>
  <si>
    <r>
      <t>3.咨询费：</t>
    </r>
    <r>
      <rPr>
        <sz val="16"/>
        <rFont val="仿宋_GB2312"/>
        <family val="0"/>
      </rPr>
      <t>反映单位咨询方面的支出。</t>
    </r>
  </si>
  <si>
    <r>
      <t>4.手续费：</t>
    </r>
    <r>
      <rPr>
        <sz val="16"/>
        <rFont val="仿宋_GB2312"/>
        <family val="0"/>
      </rPr>
      <t>反映单位的各类手续费支出。</t>
    </r>
  </si>
  <si>
    <r>
      <t>5.水费：</t>
    </r>
    <r>
      <rPr>
        <sz val="16"/>
        <rFont val="仿宋_GB2312"/>
        <family val="0"/>
      </rPr>
      <t>反映单位的水费、污水处理费等支出。</t>
    </r>
  </si>
  <si>
    <r>
      <t>6.电费：</t>
    </r>
    <r>
      <rPr>
        <sz val="16"/>
        <rFont val="仿宋_GB2312"/>
        <family val="0"/>
      </rPr>
      <t>反映单位的电费支出。</t>
    </r>
  </si>
  <si>
    <r>
      <t>7.邮电费：</t>
    </r>
    <r>
      <rPr>
        <sz val="16"/>
        <rFont val="仿宋_GB2312"/>
        <family val="0"/>
      </rPr>
      <t>反映单位开支的信函、包裹、货物等物品的邮寄费及电话费、电报费、传真费、网络通讯费等。</t>
    </r>
  </si>
  <si>
    <r>
      <t>8.取暖费：</t>
    </r>
    <r>
      <rPr>
        <sz val="16"/>
        <rFont val="仿宋_GB2312"/>
        <family val="0"/>
      </rPr>
      <t>反映单位取暖用燃料费、热力费、炉具购置费、锅炉临时工的工资、节煤奖以及由单位支付的未实行职工住房采暖补贴改革的在职职工和离退休人员宿舍取暖费。</t>
    </r>
  </si>
  <si>
    <r>
      <t>9.物业管理费：</t>
    </r>
    <r>
      <rPr>
        <sz val="16"/>
        <rFont val="仿宋_GB2312"/>
        <family val="0"/>
      </rPr>
      <t>反映单位开支的办公用房以及未实行职工住宅物业服务改革的在职职工和离退休人员宿舍等的物业管理费，包括综合治理、绿化、卫生等方面的支出。</t>
    </r>
  </si>
  <si>
    <r>
      <t>10.差旅费：</t>
    </r>
    <r>
      <rPr>
        <sz val="16"/>
        <rFont val="仿宋_GB2312"/>
        <family val="0"/>
      </rPr>
      <t>反映单位工作人员国（境）内出差发生的城市间交通费、住宿费、伙食补助费和市内交通费。</t>
    </r>
  </si>
  <si>
    <r>
      <t>11.因公出国（境）费用：</t>
    </r>
    <r>
      <rPr>
        <sz val="16"/>
        <rFont val="仿宋_GB2312"/>
        <family val="0"/>
      </rPr>
      <t>反映单位公务出国(境)的国际旅费、国外城市间交通费、住宿费、伙食费、培训费、公杂费等支出。</t>
    </r>
  </si>
  <si>
    <r>
      <t>12.维修(护)费：</t>
    </r>
    <r>
      <rPr>
        <sz val="16"/>
        <rFont val="仿宋_GB2312"/>
        <family val="0"/>
      </rPr>
      <t>反映单位日常开支的固定资产（不包括车船等交通工具）修理和维护费用，网络信息系统运行与维护费用，以及按规定提取的修购基金。</t>
    </r>
  </si>
  <si>
    <r>
      <t>13.租赁费：</t>
    </r>
    <r>
      <rPr>
        <sz val="16"/>
        <rFont val="仿宋_GB2312"/>
        <family val="0"/>
      </rPr>
      <t>反映租赁办公用房、宿舍、专用通讯网以及其他设备等方面的费用。</t>
    </r>
  </si>
  <si>
    <r>
      <t>14.会议费：</t>
    </r>
    <r>
      <rPr>
        <sz val="16"/>
        <rFont val="仿宋_GB2312"/>
        <family val="0"/>
      </rPr>
      <t>反映单位在会议期间按规定开支的住宿费、伙食费、会议场地租金、交通费、文件印刷费、医药费等。</t>
    </r>
  </si>
  <si>
    <r>
      <t>15.培训费：</t>
    </r>
    <r>
      <rPr>
        <sz val="16"/>
        <rFont val="仿宋_GB2312"/>
        <family val="0"/>
      </rPr>
      <t>反映除因公出国（境）培训费以外的，在培训期间发生的师资费、住宿费、伙食费、培训场地费、培训资料费、交通费等各类培训费用。</t>
    </r>
  </si>
  <si>
    <r>
      <t>16.公务接待费：</t>
    </r>
    <r>
      <rPr>
        <sz val="16"/>
        <rFont val="仿宋_GB2312"/>
        <family val="0"/>
      </rPr>
      <t>反映单位按规定开支的各类公务接待（含外宾接待）费用。</t>
    </r>
  </si>
  <si>
    <r>
      <t>17.专用材料费：</t>
    </r>
    <r>
      <rPr>
        <sz val="16"/>
        <rFont val="仿宋_GB2312"/>
        <family val="0"/>
      </rPr>
      <t>反映单位购买日常专用材料的支出。具体包括药品及医疗耗材，农用材料，兽医用品，实验室用品，专用服装，消耗性体育用品，专用工具和仪器，艺术部门专用材料和用品，广播电视台发射台发射机的电力、材料等方面的支出。</t>
    </r>
  </si>
  <si>
    <r>
      <t>18.被装购置费：</t>
    </r>
    <r>
      <rPr>
        <sz val="16"/>
        <rFont val="仿宋_GB2312"/>
        <family val="0"/>
      </rPr>
      <t>反映法院、检察院、公安、税务、海关等单位的被装购置支出。</t>
    </r>
  </si>
  <si>
    <r>
      <t>19.专用燃料费：</t>
    </r>
    <r>
      <rPr>
        <sz val="16"/>
        <rFont val="仿宋_GB2312"/>
        <family val="0"/>
      </rPr>
      <t>反映用作业务工作设备的车(不含公务用车)、船设施等的油料支出。</t>
    </r>
  </si>
  <si>
    <r>
      <t>20.劳务费：</t>
    </r>
    <r>
      <rPr>
        <sz val="16"/>
        <rFont val="仿宋_GB2312"/>
        <family val="0"/>
      </rPr>
      <t>反映支付给外单位和个人的劳务费用，如临时聘用人员、钟点工工资，稿费、翻译费，评审费等。</t>
    </r>
  </si>
  <si>
    <r>
      <t>21.委托业务费：</t>
    </r>
    <r>
      <rPr>
        <sz val="16"/>
        <rFont val="仿宋_GB2312"/>
        <family val="0"/>
      </rPr>
      <t>反映因委托外单位办理业务而支付的委托业务费。</t>
    </r>
  </si>
  <si>
    <r>
      <t>22.工会经费：</t>
    </r>
    <r>
      <rPr>
        <sz val="16"/>
        <rFont val="仿宋_GB2312"/>
        <family val="0"/>
      </rPr>
      <t>反映单位按规定提取或安排的工会经费。</t>
    </r>
  </si>
  <si>
    <r>
      <t>23.福利费：</t>
    </r>
    <r>
      <rPr>
        <sz val="16"/>
        <rFont val="仿宋_GB2312"/>
        <family val="0"/>
      </rPr>
      <t>反映单位按规定提取的职工福利费。</t>
    </r>
  </si>
  <si>
    <r>
      <t>24.公务用车运行维护费：</t>
    </r>
    <r>
      <rPr>
        <sz val="16"/>
        <rFont val="仿宋_GB2312"/>
        <family val="0"/>
      </rPr>
      <t>反映单位按规定保留的公务用车燃料费、维修费、过桥过路费、保险费、安全奖励费用等支出。</t>
    </r>
  </si>
  <si>
    <r>
      <t>25.其他交通费用：</t>
    </r>
    <r>
      <rPr>
        <sz val="16"/>
        <rFont val="仿宋_GB2312"/>
        <family val="0"/>
      </rPr>
      <t>反映单位除公务用车运行维护费以外的其他交通费用。如公务交通补贴，租车费用、出租车费用，飞机、船舶等的燃料费、维修费、保险费等。</t>
    </r>
  </si>
  <si>
    <r>
      <t>26.税金及附加费用：</t>
    </r>
    <r>
      <rPr>
        <sz val="16"/>
        <rFont val="仿宋_GB2312"/>
        <family val="0"/>
      </rPr>
      <t>反映单位提供劳务或销售产品应负担的税金及附加费用，包括消费税、城市维护建设税、资源税和教育费附加等。</t>
    </r>
  </si>
  <si>
    <r>
      <t>27.其他商品和服务支出：</t>
    </r>
    <r>
      <rPr>
        <sz val="16"/>
        <rFont val="仿宋_GB2312"/>
        <family val="0"/>
      </rPr>
      <t>反映上述科目未包括的日常公用支出。如诉讼费、国内组织的会员费、来访费、广告宣传费以及离休人员特需费、离退休人员公用经费等。</t>
    </r>
  </si>
  <si>
    <r>
      <t>（三）对个人和家庭的补助：</t>
    </r>
    <r>
      <rPr>
        <sz val="16"/>
        <rFont val="仿宋_GB2312"/>
        <family val="0"/>
      </rPr>
      <t>反映政府用于对个人和家庭的补助支出。</t>
    </r>
  </si>
  <si>
    <r>
      <t>1.离休费：</t>
    </r>
    <r>
      <rPr>
        <sz val="16"/>
        <rFont val="仿宋_GB2312"/>
        <family val="0"/>
      </rPr>
      <t>反映机关事业单位和军队移交政府安置的离休人员的离休费、护理费以及提租补贴、购房补贴、采暖补贴、物业服务补贴等补贴。</t>
    </r>
  </si>
  <si>
    <r>
      <t>2.退休费：</t>
    </r>
    <r>
      <rPr>
        <sz val="16"/>
        <rFont val="仿宋_GB2312"/>
        <family val="0"/>
      </rPr>
      <t>反映机关事业单位和军队移交政府安置的退休人员的退休费以及提租补贴、购房补贴、采暖补贴、物业服务补贴等补贴。</t>
    </r>
  </si>
  <si>
    <r>
      <t>3.退职（役）费：</t>
    </r>
    <r>
      <rPr>
        <sz val="16"/>
        <rFont val="仿宋_GB2312"/>
        <family val="0"/>
      </rPr>
      <t>反映机关事业单位退职人员的生活补贴，一次性支付给职工或军官、军队无军籍退职职工、运动员的退职补助，一次性支付给军官、文职干部、士官、义务兵的退役费，按月支付给自主择业的军队转业干部的退役金。</t>
    </r>
  </si>
  <si>
    <r>
      <t>4.抚恤金：</t>
    </r>
    <r>
      <rPr>
        <sz val="16"/>
        <rFont val="仿宋_GB2312"/>
        <family val="0"/>
      </rPr>
      <t>反映按规定开支的烈士遗属、牺牲病故人员遗属的一次性和定期抚恤金，伤残人员的抚恤金，离退休人员等其他人员的各项抚恤金，以及按规定开支的机关事业单位职工和离退休人员丧葬费。</t>
    </r>
  </si>
  <si>
    <r>
      <t>5.生活补助：</t>
    </r>
    <r>
      <rPr>
        <sz val="16"/>
        <rFont val="仿宋_GB2312"/>
        <family val="0"/>
      </rPr>
      <t>反映按规定开支的优抚对象定期定量生活补助费，退役军人生活补助费，机关事业单位职工遗属生活补助，长期赡养人员补助费，由于国家实行退耕还林禁牧舍饲政策补偿给农牧民的现金、粮食支出，对农村党员、复员军人以及村干部的补助支出，人犯的伙食费、药费等。</t>
    </r>
  </si>
  <si>
    <r>
      <t>6.救济费：</t>
    </r>
    <r>
      <rPr>
        <sz val="16"/>
        <rFont val="仿宋_GB2312"/>
        <family val="0"/>
      </rPr>
      <t>反映按规定开支的城乡困难群众、灾民、归侨、外侨及其他人员的生活救济费，包括城乡居民的最低生活保障金，随同资源枯竭矿山破产但未参加养老保险统筹的矿山所属集体企业退休人员按最低生活保障标准发放的生活费，特困救助供养对象、临时救助对象、贫困户、麻风病人的生活救济费，精简退职老弱残职工救济费，福利、救助机构发生的收养费以及救助支出等。实物形式的救济也在此科目反映。</t>
    </r>
  </si>
  <si>
    <r>
      <t>7.医疗费补助：</t>
    </r>
    <r>
      <rPr>
        <sz val="16"/>
        <rFont val="仿宋_GB2312"/>
        <family val="0"/>
      </rPr>
      <t>反映机关事业单位和军队移交政府安置的离退休人员的医疗费，学生医疗费，优抚对象医疗补助，以及按国家规定资助居民参加城乡居民医疗保险以及资助农民参加新型农村合作医疗、城镇居民参加城镇居民基本医疗保险的支出和对城乡贫困家庭的医疗救助支出。</t>
    </r>
  </si>
  <si>
    <r>
      <t>8.助学金：</t>
    </r>
    <r>
      <rPr>
        <sz val="16"/>
        <rFont val="仿宋_GB2312"/>
        <family val="0"/>
      </rPr>
      <t>反映学校学生助学金、奖学金、学生贷款、出国留学（实习）人员生活费，青少年业余体校学员伙食补助费和生活费补贴，按照协议由我方负担或享受我方奖学金的来华留学生、进修生生活费等。</t>
    </r>
  </si>
  <si>
    <r>
      <t>9.奖励金：</t>
    </r>
    <r>
      <rPr>
        <sz val="16"/>
        <rFont val="仿宋_GB2312"/>
        <family val="0"/>
      </rPr>
      <t>反映对个体私营经济的奖励、计划生育目标责任奖励、独生子女父母奖励等。</t>
    </r>
  </si>
  <si>
    <r>
      <t>10.个人农业生产补贴：</t>
    </r>
    <r>
      <rPr>
        <sz val="16"/>
        <rFont val="仿宋_GB2312"/>
        <family val="0"/>
      </rPr>
      <t>反映对个人及新型农业经营主体（包括种粮大户、家庭农场、农民专业合作社等）发放的生产补贴支出，如国家对农民发放的农业生产发展资金以及发放给残疾人的各种生产经营补贴等。</t>
    </r>
  </si>
  <si>
    <r>
      <t>11.其他对个人和家庭的补助：</t>
    </r>
    <r>
      <rPr>
        <sz val="16"/>
        <rFont val="仿宋_GB2312"/>
        <family val="0"/>
      </rPr>
      <t>反映未包括在上述科目的对个人和家庭的补助支出，如婴幼儿补贴、退职人员及随行家属路费、符合条件的退役回乡义务兵一次性建房补助、符合安置条件的城镇退役士兵自谋职业的一次性经济补助费、保障性住房租金补贴等。</t>
    </r>
  </si>
  <si>
    <r>
      <t>（四）债务利息及费用支出：</t>
    </r>
    <r>
      <rPr>
        <sz val="16"/>
        <rFont val="仿宋_GB2312"/>
        <family val="0"/>
      </rPr>
      <t>反映单位的债务利息及费用支出。</t>
    </r>
  </si>
  <si>
    <r>
      <t>（五）资本性支出（基本建设）：</t>
    </r>
    <r>
      <rPr>
        <sz val="16"/>
        <rFont val="仿宋_GB2312"/>
        <family val="0"/>
      </rPr>
      <t>反映切块由发展改革部门安排的基本建设支出，对企业补助支出不在此科目反映。</t>
    </r>
  </si>
  <si>
    <r>
      <t>1.房屋建筑物购建：</t>
    </r>
    <r>
      <rPr>
        <sz val="16"/>
        <rFont val="仿宋_GB2312"/>
        <family val="0"/>
      </rPr>
      <t>反映用于购买、自行建造办公用房、仓库、职工生活用房、教学科研用房、学生宿舍、食堂等建筑物（含附属设施，如电梯、通讯线路、水气管道等）的支出。</t>
    </r>
  </si>
  <si>
    <r>
      <t>2.办公设备购置：</t>
    </r>
    <r>
      <rPr>
        <sz val="16"/>
        <rFont val="仿宋_GB2312"/>
        <family val="0"/>
      </rPr>
      <t>反映用于购置并按财务会计制度规定纳入固定资产核算范围的办公家具和办公设备的支出，以及按规定提取的修购基金。</t>
    </r>
  </si>
  <si>
    <r>
      <t>3.专用设备购置：</t>
    </r>
    <r>
      <rPr>
        <sz val="16"/>
        <rFont val="仿宋_GB2312"/>
        <family val="0"/>
      </rPr>
      <t>反映用于购置具有专门用途、并按财务会计制度规定纳入固定资产核算范围的各类专用设备的支出。如通信设备、发电设备、交通监控设备、卫星转发器、气象设备、进出口监管设备等，以及按规定提取的修购基金。</t>
    </r>
  </si>
  <si>
    <r>
      <t>4.基础设施建设：</t>
    </r>
    <r>
      <rPr>
        <sz val="16"/>
        <rFont val="仿宋_GB2312"/>
        <family val="0"/>
      </rPr>
      <t>反映用于农田设施、道路、铁路、桥梁、水坝和机场、车站、码头等公共基础设施建设方面的支出。</t>
    </r>
  </si>
  <si>
    <r>
      <t>5.大型修缮：</t>
    </r>
    <r>
      <rPr>
        <sz val="16"/>
        <rFont val="仿宋_GB2312"/>
        <family val="0"/>
      </rPr>
      <t>反映按财务会计制度规定允许资本化的各类设备、建筑物、公共基础设施等大型修缮的支出。</t>
    </r>
  </si>
  <si>
    <r>
      <t>6.信息网络及软件购置更新：</t>
    </r>
    <r>
      <rPr>
        <sz val="16"/>
        <rFont val="仿宋_GB2312"/>
        <family val="0"/>
      </rPr>
      <t>反映用于信息网络和软件方面的支出。如服务器购置、软件购置、开发、应用支出等，如果购置的相关硬件、软件等不符合财务会计制度规定的固定资产确认标准的，不在此科目反映。</t>
    </r>
  </si>
  <si>
    <r>
      <t>7.物资储备：</t>
    </r>
    <r>
      <rPr>
        <sz val="16"/>
        <rFont val="仿宋_GB2312"/>
        <family val="0"/>
      </rPr>
      <t>反映为应付战争、自然灾害或意料不到的突发事件而提前购置的具有特殊重要性的军事用品、石油、医药、粮食等战略性和应急性物质储备支出。</t>
    </r>
  </si>
  <si>
    <r>
      <t>8.公务用车购置：</t>
    </r>
    <r>
      <rPr>
        <sz val="16"/>
        <rFont val="仿宋_GB2312"/>
        <family val="0"/>
      </rPr>
      <t>反映公务用车购置支出（含车辆购置税、牌照费）。</t>
    </r>
  </si>
  <si>
    <r>
      <t>9.其他交通工具购置：</t>
    </r>
    <r>
      <rPr>
        <sz val="16"/>
        <rFont val="仿宋_GB2312"/>
        <family val="0"/>
      </rPr>
      <t>反映除公务用车外的其他各类交通工具(如船舶、飞机等)购置支出（含车辆购置税、牌照费）。</t>
    </r>
  </si>
  <si>
    <r>
      <t>10.文物和陈列品购置：</t>
    </r>
    <r>
      <rPr>
        <sz val="16"/>
        <rFont val="仿宋_GB2312"/>
        <family val="0"/>
      </rPr>
      <t>反映文物和陈列品购置支出。</t>
    </r>
  </si>
  <si>
    <r>
      <t>11.无形资产购置：</t>
    </r>
    <r>
      <rPr>
        <sz val="16"/>
        <rFont val="仿宋_GB2312"/>
        <family val="0"/>
      </rPr>
      <t>反映著作权、商标权、专利权、土地使用权等无形资产购置支出。软件购置、开发、应用支出不在此科目反映。</t>
    </r>
  </si>
  <si>
    <r>
      <t>12.其他基本建设支出：</t>
    </r>
    <r>
      <rPr>
        <sz val="16"/>
        <rFont val="仿宋_GB2312"/>
        <family val="0"/>
      </rPr>
      <t>反映上述科目中未包括的资本性支出（不含对企业补助）。</t>
    </r>
  </si>
  <si>
    <r>
      <t>（六）资本性支出：</t>
    </r>
    <r>
      <rPr>
        <sz val="16"/>
        <rFont val="仿宋_GB2312"/>
        <family val="0"/>
      </rPr>
      <t>反映各单位安排的资本性支出。切块由发展改革部门安排的基本建设支出不在此科目反映。</t>
    </r>
  </si>
  <si>
    <r>
      <t>7.物资储备：</t>
    </r>
    <r>
      <rPr>
        <sz val="16"/>
        <rFont val="仿宋_GB2312"/>
        <family val="0"/>
      </rPr>
      <t>反映为应付战争、自然灾害或意料不到的突发事件而提前购置的具有特殊重要性的军事用品、石油、医药、粮食等战略性和应急性物资储备支出。</t>
    </r>
  </si>
  <si>
    <r>
      <t>8.土地补偿：</t>
    </r>
    <r>
      <rPr>
        <sz val="16"/>
        <rFont val="仿宋_GB2312"/>
        <family val="0"/>
      </rPr>
      <t>反映按规定征地和收购土地过程中支付的土地补偿费。</t>
    </r>
  </si>
  <si>
    <r>
      <t>9.安置补助：</t>
    </r>
    <r>
      <rPr>
        <sz val="16"/>
        <rFont val="仿宋_GB2312"/>
        <family val="0"/>
      </rPr>
      <t>反映按规定征地和收购土地过程中支付的安置补助费。</t>
    </r>
  </si>
  <si>
    <r>
      <t>10.地上附着物和青苗补偿：</t>
    </r>
    <r>
      <rPr>
        <sz val="16"/>
        <rFont val="仿宋_GB2312"/>
        <family val="0"/>
      </rPr>
      <t>反映按规定征地和收购土地过程中支付的地上附着物和青苗补偿费。</t>
    </r>
  </si>
  <si>
    <r>
      <t>11.拆迁补偿：</t>
    </r>
    <r>
      <rPr>
        <sz val="16"/>
        <rFont val="仿宋_GB2312"/>
        <family val="0"/>
      </rPr>
      <t>反映按规定征地和收购土地过程中支付的拆迁补偿费。</t>
    </r>
  </si>
  <si>
    <r>
      <t>12.公务用车购置：</t>
    </r>
    <r>
      <rPr>
        <sz val="16"/>
        <rFont val="仿宋_GB2312"/>
        <family val="0"/>
      </rPr>
      <t>反映公务用车购置支出（含车辆购置税、牌照费）。</t>
    </r>
  </si>
  <si>
    <r>
      <t>13.其他交通工具购置：</t>
    </r>
    <r>
      <rPr>
        <sz val="16"/>
        <rFont val="仿宋_GB2312"/>
        <family val="0"/>
      </rPr>
      <t>反映除公务用车外的其他各类交通工具(如船舶、飞机等)购置支出（含车辆购置税、牌照费）。</t>
    </r>
  </si>
  <si>
    <r>
      <t>14.文物和陈列品购置：</t>
    </r>
    <r>
      <rPr>
        <sz val="16"/>
        <rFont val="仿宋_GB2312"/>
        <family val="0"/>
      </rPr>
      <t>反映文物和陈列品购置支出。</t>
    </r>
  </si>
  <si>
    <r>
      <t>15.无形资产购置：</t>
    </r>
    <r>
      <rPr>
        <sz val="16"/>
        <rFont val="仿宋_GB2312"/>
        <family val="0"/>
      </rPr>
      <t>反映著作权、商标权、专利权、土地使用权等无形资产购置支出。软件购置、开发、应用支出不在此科目反映。</t>
    </r>
  </si>
  <si>
    <r>
      <t>16.其他资本性支出：</t>
    </r>
    <r>
      <rPr>
        <sz val="16"/>
        <rFont val="仿宋_GB2312"/>
        <family val="0"/>
      </rPr>
      <t>反映上述科目中未包括的资本性支出。</t>
    </r>
  </si>
  <si>
    <r>
      <t>（七）对企业补助（基本建设）：</t>
    </r>
    <r>
      <rPr>
        <sz val="16"/>
        <rFont val="仿宋_GB2312"/>
        <family val="0"/>
      </rPr>
      <t>反映切块由发展改革部门安排的基本建设支出中对企业补助支出。</t>
    </r>
  </si>
  <si>
    <r>
      <t>1.资本金注入：</t>
    </r>
    <r>
      <rPr>
        <sz val="16"/>
        <rFont val="仿宋_GB2312"/>
        <family val="0"/>
      </rPr>
      <t>反映对企业注入资本金的支出，不包括政府投资基金股权投资。</t>
    </r>
  </si>
  <si>
    <r>
      <t>2.其他对企业补助：</t>
    </r>
    <r>
      <rPr>
        <sz val="16"/>
        <rFont val="仿宋_GB2312"/>
        <family val="0"/>
      </rPr>
      <t>反映对企业的其他补助支出。</t>
    </r>
  </si>
  <si>
    <r>
      <t>（八）对企业补助：</t>
    </r>
    <r>
      <rPr>
        <sz val="16"/>
        <rFont val="仿宋_GB2312"/>
        <family val="0"/>
      </rPr>
      <t>反映政府对各类企业的补助支出。切块由发展改革部门安排的基本建设支出中对企业补助支出不在此科目反映。</t>
    </r>
  </si>
  <si>
    <r>
      <t>2.政府投资基金股权投资：</t>
    </r>
    <r>
      <rPr>
        <sz val="16"/>
        <rFont val="仿宋_GB2312"/>
        <family val="0"/>
      </rPr>
      <t>反映设立或者参与政府投资基金的股权投资支出。</t>
    </r>
  </si>
  <si>
    <r>
      <t>3.费用补贴：</t>
    </r>
    <r>
      <rPr>
        <sz val="16"/>
        <rFont val="仿宋_GB2312"/>
        <family val="0"/>
      </rPr>
      <t>反映对企业的费用性补贴。</t>
    </r>
  </si>
  <si>
    <r>
      <t>4.利息补贴：</t>
    </r>
    <r>
      <rPr>
        <sz val="16"/>
        <rFont val="仿宋_GB2312"/>
        <family val="0"/>
      </rPr>
      <t>反映对企业的利息补贴。</t>
    </r>
  </si>
  <si>
    <r>
      <t>5.其他对企业补助：</t>
    </r>
    <r>
      <rPr>
        <sz val="16"/>
        <rFont val="仿宋_GB2312"/>
        <family val="0"/>
      </rPr>
      <t>反映对企业的其他补助支出。</t>
    </r>
  </si>
  <si>
    <r>
      <t>（九）对社会保障基金补助：</t>
    </r>
    <r>
      <rPr>
        <sz val="16"/>
        <rFont val="仿宋_GB2312"/>
        <family val="0"/>
      </rPr>
      <t>反映政府对社会保险基金的补助以及补充全国社会保障基金的支出。</t>
    </r>
  </si>
  <si>
    <r>
      <t>（十）其他支出：</t>
    </r>
    <r>
      <rPr>
        <sz val="16"/>
        <rFont val="仿宋_GB2312"/>
        <family val="0"/>
      </rPr>
      <t>反映不能划分到上述经济科目的其他支出。</t>
    </r>
  </si>
  <si>
    <t>两套支出经济分类科目对照表</t>
  </si>
  <si>
    <t>政府预算支出经济分类</t>
  </si>
  <si>
    <t>部门预算支出经济分类</t>
  </si>
  <si>
    <t>科 目 名 称</t>
  </si>
  <si>
    <t>机关工资福利支出</t>
  </si>
  <si>
    <t>工资福利支出</t>
  </si>
  <si>
    <t xml:space="preserve"> 工资奖金津补贴</t>
  </si>
  <si>
    <t xml:space="preserve"> 基本工资</t>
  </si>
  <si>
    <t xml:space="preserve"> 津贴补贴</t>
  </si>
  <si>
    <t xml:space="preserve"> 奖金</t>
  </si>
  <si>
    <t xml:space="preserve"> 社会保障缴费</t>
  </si>
  <si>
    <t xml:space="preserve"> 机关事业单位基本养老保险缴费</t>
  </si>
  <si>
    <t xml:space="preserve"> 职业年金缴费</t>
  </si>
  <si>
    <t xml:space="preserve"> 城镇职工基本医疗保险缴费</t>
  </si>
  <si>
    <t xml:space="preserve"> 公务员医疗补助缴费</t>
  </si>
  <si>
    <t xml:space="preserve"> 其他社会保障缴费</t>
  </si>
  <si>
    <t xml:space="preserve"> 住房公积金</t>
  </si>
  <si>
    <t xml:space="preserve"> 其他工资福利支出</t>
  </si>
  <si>
    <t xml:space="preserve"> 伙食补助费</t>
  </si>
  <si>
    <t xml:space="preserve"> 医疗费</t>
  </si>
  <si>
    <t>机关商品和服务支出</t>
  </si>
  <si>
    <t>商品和服务支出</t>
  </si>
  <si>
    <t xml:space="preserve"> 办公经费</t>
  </si>
  <si>
    <t xml:space="preserve"> 办公费</t>
  </si>
  <si>
    <t xml:space="preserve"> 印刷费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</si>
  <si>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</si>
  <si>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</si>
  <si>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</si>
  <si>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</si>
  <si>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</si>
  <si>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</si>
  <si>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</si>
  <si>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租赁费</t>
  </si>
  <si>
    <t xml:space="preserve"> 工会经费</t>
  </si>
  <si>
    <t xml:space="preserve"> 福利费</t>
  </si>
  <si>
    <t xml:space="preserve"> 其他交通费用</t>
  </si>
  <si>
    <t xml:space="preserve"> 税金及附加费用</t>
  </si>
  <si>
    <t xml:space="preserve"> 会议费</t>
  </si>
  <si>
    <t xml:space="preserve"> 培训费</t>
  </si>
  <si>
    <t xml:space="preserve"> 专用材料购置费</t>
  </si>
  <si>
    <t xml:space="preserve"> 专用材料费</t>
  </si>
  <si>
    <t xml:space="preserve"> 被装购置费</t>
  </si>
  <si>
    <t xml:space="preserve"> 专用燃料费</t>
  </si>
  <si>
    <t xml:space="preserve"> 委托业务费</t>
  </si>
  <si>
    <t xml:space="preserve"> 咨询费</t>
  </si>
  <si>
    <t xml:space="preserve"> 劳务费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</si>
  <si>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</si>
  <si>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</si>
  <si>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</si>
  <si>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</si>
  <si>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</si>
  <si>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</si>
  <si>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资本性支出  </t>
  </si>
  <si>
    <t xml:space="preserve"> 房屋建筑物购建</t>
  </si>
  <si>
    <t xml:space="preserve"> 基础设施建设</t>
  </si>
  <si>
    <t xml:space="preserve"> 公务用车购置</t>
  </si>
  <si>
    <t xml:space="preserve"> 土地征迁补偿和安置支出</t>
  </si>
  <si>
    <t xml:space="preserve"> 土地补偿</t>
  </si>
  <si>
    <t xml:space="preserve"> 安置补助</t>
  </si>
  <si>
    <t xml:space="preserve"> 地上附着物和青苗补偿</t>
  </si>
  <si>
    <t xml:space="preserve"> 拆迁补偿</t>
  </si>
  <si>
    <t xml:space="preserve"> 设备购置</t>
  </si>
  <si>
    <t xml:space="preserve"> 办公设备购置</t>
  </si>
  <si>
    <t xml:space="preserve"> 专用设备购置</t>
  </si>
  <si>
    <t xml:space="preserve"> 信息网络及软件购置更新</t>
  </si>
  <si>
    <t xml:space="preserve"> 大型修缮</t>
  </si>
  <si>
    <t xml:space="preserve"> 其他资本性支出</t>
  </si>
  <si>
    <t xml:space="preserve"> 物资储备</t>
  </si>
  <si>
    <t xml:space="preserve"> 其他交通工具购置</t>
  </si>
  <si>
    <t xml:space="preserve"> 文物和陈列品购置</t>
  </si>
  <si>
    <t xml:space="preserve"> 无形资产购置</t>
  </si>
  <si>
    <t>机关资本性支出（二）</t>
  </si>
  <si>
    <t>资本性支出（基本建设）</t>
  </si>
  <si>
    <t xml:space="preserve"> 其他基本建设支出</t>
  </si>
  <si>
    <t>对事业单位经常性补助</t>
  </si>
  <si>
    <t xml:space="preserve"> 工资福利支出</t>
  </si>
  <si>
    <t xml:space="preserve"> 商品和服务支出</t>
  </si>
  <si>
    <t xml:space="preserve"> 其他对事业单位补助</t>
  </si>
  <si>
    <t>对事业单位资本性补助</t>
  </si>
  <si>
    <t xml:space="preserve"> 资本性支出（一）</t>
  </si>
  <si>
    <t>资本性支出</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</si>
  <si>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</si>
  <si>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</si>
  <si>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</si>
  <si>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</si>
  <si>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</si>
  <si>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</si>
  <si>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</si>
  <si>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资本金注入</t>
  </si>
  <si>
    <t xml:space="preserve"> 政府投资基金股权投资</t>
  </si>
  <si>
    <t xml:space="preserve"> 对企业资本性支出（二）</t>
  </si>
  <si>
    <t>对企业补助（基本建设）</t>
  </si>
  <si>
    <t>对个人和家庭的补助</t>
  </si>
  <si>
    <t xml:space="preserve"> 社会福利和救助</t>
  </si>
  <si>
    <t xml:space="preserve"> 抚恤金</t>
  </si>
  <si>
    <t xml:space="preserve"> 生活补助</t>
  </si>
  <si>
    <t xml:space="preserve"> 救济金</t>
  </si>
  <si>
    <t xml:space="preserve"> 医疗费补助</t>
  </si>
  <si>
    <t xml:space="preserve"> 奖励金</t>
  </si>
  <si>
    <t xml:space="preserve"> 助学金</t>
  </si>
  <si>
    <t xml:space="preserve"> 个人农业生产补贴</t>
  </si>
  <si>
    <t xml:space="preserve"> 离退休费</t>
  </si>
  <si>
    <t xml:space="preserve"> 离休费</t>
  </si>
  <si>
    <t xml:space="preserve"> 退休费</t>
  </si>
  <si>
    <t xml:space="preserve"> 退职（役）费</t>
  </si>
  <si>
    <t xml:space="preserve"> 其他对个人和家庭的补助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</si>
  <si>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</si>
  <si>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</si>
  <si>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</si>
  <si>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</si>
  <si>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</si>
  <si>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</si>
  <si>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</si>
  <si>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</si>
  <si>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</si>
  <si>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</si>
  <si>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</si>
  <si>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</si>
  <si>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</si>
  <si>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</si>
  <si>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</si>
  <si>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</si>
  <si>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</si>
  <si>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</si>
  <si>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</si>
  <si>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</si>
  <si>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</si>
  <si>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</si>
  <si>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</si>
  <si>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2018年和平县一般公共预算“三公”经费表</t>
  </si>
  <si>
    <t>2017年预算数</t>
  </si>
  <si>
    <t>增减额
+-</t>
  </si>
  <si>
    <t>增减%</t>
  </si>
  <si>
    <t>合计</t>
  </si>
  <si>
    <t>1、因公出国（境）费用</t>
  </si>
  <si>
    <t>2、公务接待费</t>
  </si>
  <si>
    <t>3、公务用车费</t>
  </si>
  <si>
    <t xml:space="preserve">  其中：（1）公务用车运行维护费</t>
  </si>
  <si>
    <t xml:space="preserve">        （2）公务用车购置</t>
  </si>
  <si>
    <t xml:space="preserve">    注：2017年镇级预算代编，不含镇级“三公”经费支出，因2018年包含镇级77.5万元（其中公务接待费43.3万元，公务用车费34.2万元），故“三公”经费有所增加。如剔除镇级“三公”经费支出，2018年“三公”经费总支出878.086万元，与2017年同比口径“三公”经费总支出减少2.813万元，下降0.32%，其中公务接待费同比口径减少2.813万元，下降0.63%，公务用车费同比口径与去年持平。
   </t>
  </si>
  <si>
    <r>
      <t xml:space="preserve">          </t>
    </r>
    <r>
      <rPr>
        <b/>
        <sz val="16"/>
        <rFont val="宋体"/>
        <family val="0"/>
      </rPr>
      <t>和平县2018年一般公共预算“三公”经费情况说明</t>
    </r>
    <r>
      <rPr>
        <sz val="12"/>
        <rFont val="宋体"/>
        <family val="0"/>
      </rPr>
      <t xml:space="preserve">
</t>
    </r>
    <r>
      <rPr>
        <sz val="14"/>
        <rFont val="宋体"/>
        <family val="0"/>
      </rPr>
      <t>一、“三公”经费的构成
1.因公出国（境）经费指单位工作人员公务出国（境）的住宿费、差旅费、伙食补助费、杂费、培训费等支出。
2.公务用车购置及运行维护费指单位公务用车购置费（含车辆购置税）及租用费、燃料费、维修费、过路过桥费、保险费、安全奖励费用等支出，公务用车指用于履行公务的机动车辆，包括领导干部专车、一般公务用车和执法执勤用车。
3.公务接待费指单位按规定开支的各类公务接待（含外宾接待）支出，包括出席会议、考察调研、执行任务、学习交流、检查指导、请示汇报工作等公务活动，由各单位据实安排。
二、2018年“三公”经费变动情况
1.2018年和平县各行政事业单位“三公”经费财政拨款预算安排955.586万元，比上年预算数增加74.687万元，增加8.48%。其中因公出国（境）支出用安排6.1万元，与去年持平；公务接待费同比增加40.487万元，同比增长9.12%，公务用车购置及运行维护费同比增加34.2万元，同比增长7.93%。
2.变动原因：2017年镇级预算代编，不含镇级“三公”经费支出，因2018年包含镇级77.5万元（其中公务接待费43.3万元，公务用车费34.2万元），故“三公”经费有所增加。如剔除镇级“三公”经费支出，2018年“三公”经费总支出878.086万元，与2017年同比口径“三公”经费总支出减少2.813万元，下降0.32%，其中公务接待费支出440.926万元，同比口径减少2.813万元，下降0.63%，公务用车费支出431.06万元，同比口径与去年持平。</t>
    </r>
  </si>
  <si>
    <t>2018年和平县税收返还和转移支付预算表</t>
  </si>
  <si>
    <t>项     目</t>
  </si>
  <si>
    <t>一、税收返还</t>
  </si>
  <si>
    <t>二、转移支付</t>
  </si>
  <si>
    <t xml:space="preserve">  一般性转移支付</t>
  </si>
  <si>
    <t xml:space="preserve">  专项转移支付支出</t>
  </si>
  <si>
    <t>税收返还和转移支付</t>
  </si>
  <si>
    <t xml:space="preserve">    注：和平县乡镇财政管理模式为“镇财县统”，乡镇预算由县财政统一编制，因此不对镇级财政税收返还及转移支付。</t>
  </si>
  <si>
    <t>2017年和平县政府一般债务分地区余额及限额情况表</t>
  </si>
  <si>
    <t>地  区</t>
  </si>
  <si>
    <t>2017年余额</t>
  </si>
  <si>
    <t>2017年限额</t>
  </si>
  <si>
    <t>和平县</t>
  </si>
  <si>
    <t>备注：1.2017年债务余额由于尚未由省财政厅确认，最终数据未确定。
      2.2017年债务限额由于尚未由省财政厅下达，最终限额未确定。</t>
  </si>
  <si>
    <t>2018年政府性基金预算收入表</t>
  </si>
  <si>
    <t>县本级收入</t>
  </si>
  <si>
    <t>一、新型墙体材料专项基金收入</t>
  </si>
  <si>
    <t>二、城市公用事业附加收入</t>
  </si>
  <si>
    <t>三、国有土地使用权出让收入</t>
  </si>
  <si>
    <t>四、彩票公益金收入</t>
  </si>
  <si>
    <t>五、城市基础设施配套费收入</t>
  </si>
  <si>
    <t>六、污水处理费收入</t>
  </si>
  <si>
    <t>转移性收入</t>
  </si>
  <si>
    <t xml:space="preserve">  政府性基金转移收入</t>
  </si>
  <si>
    <t xml:space="preserve">    政府性基金补助收入</t>
  </si>
  <si>
    <t xml:space="preserve">    政府性基金上解收入</t>
  </si>
  <si>
    <t xml:space="preserve">  上年结余收入</t>
  </si>
  <si>
    <t xml:space="preserve">  地方政府专项债券转贷收入</t>
  </si>
  <si>
    <t>2018年政府性基金预算支出表</t>
  </si>
  <si>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</si>
  <si>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</si>
  <si>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</si>
  <si>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</si>
  <si>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</si>
  <si>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</si>
  <si>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</si>
  <si>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</si>
  <si>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</si>
  <si>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</si>
  <si>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</si>
  <si>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</si>
  <si>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</si>
  <si>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</si>
  <si>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</si>
  <si>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</si>
  <si>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</si>
  <si>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</si>
  <si>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</si>
  <si>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</si>
  <si>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</si>
  <si>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</si>
  <si>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</si>
  <si>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</si>
  <si>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</si>
  <si>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</si>
  <si>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</si>
  <si>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</si>
  <si>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</si>
  <si>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</si>
  <si>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</si>
  <si>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</si>
  <si>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</si>
  <si>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</si>
  <si>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农业土地开发资金及对应专项债务收入安排的支出</t>
  </si>
  <si>
    <t xml:space="preserve">    新增建设用地有偿使用费及对应专项债务收入安排的支出</t>
  </si>
  <si>
    <t xml:space="preserve">      耕地开发专项支出</t>
  </si>
  <si>
    <t xml:space="preserve">      基本农田建设和保护支出</t>
  </si>
  <si>
    <t xml:space="preserve">      土地整理支出</t>
  </si>
  <si>
    <t xml:space="preserve">      用于地震灾后恢复重建的支出</t>
  </si>
  <si>
    <t xml:space="preserve">      其他新增建设用地有偿使用费安排的支出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</si>
  <si>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</si>
  <si>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</si>
  <si>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</si>
  <si>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四、农林水支出</t>
  </si>
  <si>
    <t xml:space="preserve">    大中型水库库区基金及对应专项债务收入安排的支出</t>
  </si>
  <si>
    <t xml:space="preserve">      解决移民遗留问题</t>
  </si>
  <si>
    <t xml:space="preserve">      库区防护工程维护</t>
  </si>
  <si>
    <t xml:space="preserve">      其他大中型水库库区基金支出</t>
  </si>
  <si>
    <t>五、资源勘探信息等支出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</si>
  <si>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</si>
  <si>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</si>
  <si>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</si>
  <si>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</si>
  <si>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</si>
  <si>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</si>
  <si>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</si>
  <si>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</si>
  <si>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</si>
  <si>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</si>
  <si>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</si>
  <si>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</si>
  <si>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</si>
  <si>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六、商业服务业等支出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</si>
  <si>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</si>
  <si>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</si>
  <si>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</si>
  <si>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</si>
  <si>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</si>
  <si>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</si>
  <si>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七、其他支出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</si>
  <si>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</si>
  <si>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</si>
  <si>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</si>
  <si>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</si>
  <si>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</si>
  <si>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</si>
  <si>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</si>
  <si>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</si>
  <si>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</si>
  <si>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用于城乡医疗求助的的彩票公益金支出</t>
  </si>
  <si>
    <t xml:space="preserve">      用于其他社会公益事业的彩票公益金支出</t>
  </si>
  <si>
    <t>八、债务付息支出</t>
  </si>
  <si>
    <t>九、债务发行费用支出</t>
  </si>
  <si>
    <t>支出合计</t>
  </si>
  <si>
    <t xml:space="preserve">  政府性基金转移支付</t>
  </si>
  <si>
    <t xml:space="preserve">    政府性基金补助支出</t>
  </si>
  <si>
    <t xml:space="preserve">    政府性基金上解支出</t>
  </si>
  <si>
    <t xml:space="preserve"> 年终结余</t>
  </si>
  <si>
    <t>地方政府专项债务还本支出</t>
  </si>
  <si>
    <t>支出总计</t>
  </si>
  <si>
    <t>2018年政府性基金转移支付预算表</t>
  </si>
  <si>
    <t>支出</t>
  </si>
  <si>
    <t>注：和平县乡镇财政管理模式为“镇财县统”，乡镇预算由县财政统一编制，因此不对镇级进行政府性基金转移支付支出</t>
  </si>
  <si>
    <t>2017年和平县政府专项债务分地区余额及限额情况表</t>
  </si>
  <si>
    <t>2018年和平县国有资本经营预算收入表</t>
  </si>
  <si>
    <t>单位:万元</t>
  </si>
  <si>
    <t>预算科目</t>
  </si>
  <si>
    <t>一、利润收入</t>
  </si>
  <si>
    <t>二、股利、股息收入</t>
  </si>
  <si>
    <t>三、产权转让收入</t>
  </si>
  <si>
    <t>四、清算收入</t>
  </si>
  <si>
    <t>五、其他国有资本经营预算收入</t>
  </si>
  <si>
    <t>六、国有资本经营预算转移支付收入</t>
  </si>
  <si>
    <t>本 年 收 入 合 计</t>
  </si>
  <si>
    <t>注：我县暂未有国有资本经营利润收入，故数据为空</t>
  </si>
  <si>
    <t>2018年和平县国有资本经营预算支出表</t>
  </si>
  <si>
    <t>一、国有资本经营预算支出</t>
  </si>
  <si>
    <t xml:space="preserve">   （一）解决历史遗留问题及改革成本支出</t>
  </si>
  <si>
    <t xml:space="preserve">   （二）国有企业政策性补贴(款)</t>
  </si>
  <si>
    <t xml:space="preserve">   （三）金融国有资本经营预算支出</t>
  </si>
  <si>
    <t xml:space="preserve">   （四）其他国有资本经营预算支出(款)</t>
  </si>
  <si>
    <t>二、转移性支出</t>
  </si>
  <si>
    <t xml:space="preserve">    调出资金</t>
  </si>
  <si>
    <t>本 年 支 出 合 计</t>
  </si>
  <si>
    <t>备注：调出资金为调出至一般公共预算，统筹用于社会保障、教育等民生支出_xDBC0__xDDC4_</t>
  </si>
  <si>
    <t>2018年和平县社保基金收入预算表</t>
  </si>
  <si>
    <t>社会保险基金总收入合计</t>
  </si>
  <si>
    <t xml:space="preserve">   其中：征纳收入</t>
  </si>
  <si>
    <t xml:space="preserve">         财政补贴收入</t>
  </si>
  <si>
    <t xml:space="preserve">         利息收入</t>
  </si>
  <si>
    <t>一、企业职工基本养老保险基金收入</t>
  </si>
  <si>
    <t>二、失业保险基金收入</t>
  </si>
  <si>
    <t>三、城镇职工基本医疗保险基金收入</t>
  </si>
  <si>
    <t>四、工伤保险基金收入</t>
  </si>
  <si>
    <t>五、生育保险基金收入</t>
  </si>
  <si>
    <t>六、城乡居民基本养老保险基金收入</t>
  </si>
  <si>
    <t>七、城乡居民基本医疗保险基金收入</t>
  </si>
  <si>
    <t>八、机关事业单位养老保险基金收入</t>
  </si>
  <si>
    <t>2018年和平县社保基金支出预算表</t>
  </si>
  <si>
    <t>社会保险基金总支出合计</t>
  </si>
  <si>
    <t xml:space="preserve">   其中：社会保险待遇支出</t>
  </si>
  <si>
    <t>一、企业职工基本养老保险基金支出</t>
  </si>
  <si>
    <t xml:space="preserve">   其中：基本养老金待遇支出</t>
  </si>
  <si>
    <t>二、失业保险基金支出</t>
  </si>
  <si>
    <t xml:space="preserve">   其中：失业保险金支出</t>
  </si>
  <si>
    <t>三、城镇职工基本医疗保险基金支出</t>
  </si>
  <si>
    <t xml:space="preserve">   其中：基本医疗保险待遇支出</t>
  </si>
  <si>
    <t>四、工伤保险基金支出</t>
  </si>
  <si>
    <t xml:space="preserve">   其中：工伤保险待遇支出</t>
  </si>
  <si>
    <t>五、生育保险基金支出</t>
  </si>
  <si>
    <t xml:space="preserve">   其中：生育保险待遇支出</t>
  </si>
  <si>
    <t>六、城乡居民基本养老保险基金支出</t>
  </si>
  <si>
    <t xml:space="preserve">   其中：养老保险待遇支出</t>
  </si>
  <si>
    <t>七、城乡居民基本医疗保险基金支出</t>
  </si>
  <si>
    <t>八、机关事业单位养老保险基金支出</t>
  </si>
  <si>
    <t xml:space="preserve">   其中：基本养老保险待遇支出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</si>
</sst>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0_ ;_ * &quot;-&quot;??_ ;_ @_ "/>
    <numFmt numFmtId="178" formatCode="0.00_ "/>
    <numFmt numFmtId="179" formatCode="0_);[Red]\(0\)"/>
    <numFmt numFmtId="180" formatCode="0;_␀"/>
  </numFmts>
  <fonts count="71">
    <font>
      <sz val="12"/>
      <name val="宋体"/>
      <family val="0"/>
    </font>
    <font>
      <sz val="20"/>
      <color indexed="8"/>
      <name val="黑体"/>
      <family val="3"/>
    </font>
    <font>
      <sz val="11"/>
      <color indexed="8"/>
      <name val="宋体"/>
      <family val="0"/>
    </font>
    <font>
      <b/>
      <sz val="18"/>
      <name val="宋体"/>
      <family val="0"/>
    </font>
    <font>
      <sz val="10"/>
      <name val="宋体"/>
      <family val="0"/>
    </font>
    <font>
      <sz val="11"/>
      <name val="宋体"/>
      <family val="0"/>
    </font>
    <font>
      <sz val="9"/>
      <name val="宋体"/>
      <family val="0"/>
    </font>
    <font>
      <sz val="10"/>
      <name val="Arial"/>
      <family val="2"/>
    </font>
    <font>
      <sz val="17"/>
      <color indexed="8"/>
      <name val="方正小标宋简体"/>
      <family val="0"/>
    </font>
    <font>
      <sz val="12"/>
      <color indexed="8"/>
      <name val="宋体"/>
      <family val="0"/>
    </font>
    <font>
      <b/>
      <sz val="12"/>
      <color indexed="8"/>
      <name val="宋体"/>
      <family val="0"/>
    </font>
    <font>
      <sz val="20"/>
      <color indexed="63"/>
      <name val="宋体"/>
      <family val="0"/>
    </font>
    <font>
      <sz val="11"/>
      <color indexed="63"/>
      <name val="宋体"/>
      <family val="0"/>
    </font>
    <font>
      <b/>
      <sz val="11"/>
      <name val="宋体"/>
      <family val="0"/>
    </font>
    <font>
      <sz val="10"/>
      <color indexed="63"/>
      <name val="宋体"/>
      <family val="0"/>
    </font>
    <font>
      <b/>
      <sz val="10"/>
      <name val="宋体"/>
      <family val="0"/>
    </font>
    <font>
      <b/>
      <sz val="12"/>
      <name val="宋体"/>
      <family val="0"/>
    </font>
    <font>
      <b/>
      <sz val="18"/>
      <name val="华文中宋"/>
      <family val="0"/>
    </font>
    <font>
      <sz val="18"/>
      <color indexed="8"/>
      <name val="方正小标宋简体"/>
      <family val="0"/>
    </font>
    <font>
      <sz val="22"/>
      <name val="方正小标宋简体"/>
      <family val="0"/>
    </font>
    <font>
      <sz val="18"/>
      <name val="方正小标宋简体"/>
      <family val="0"/>
    </font>
    <font>
      <sz val="16"/>
      <name val="仿宋_GB2312"/>
      <family val="0"/>
    </font>
    <font>
      <sz val="16"/>
      <name val="黑体"/>
      <family val="3"/>
    </font>
    <font>
      <b/>
      <sz val="16"/>
      <name val="楷体_GB2312"/>
      <family val="0"/>
    </font>
    <font>
      <b/>
      <sz val="16"/>
      <name val="仿宋_GB2312"/>
      <family val="0"/>
    </font>
    <font>
      <sz val="20"/>
      <name val="宋体"/>
      <family val="0"/>
    </font>
    <font>
      <b/>
      <sz val="11"/>
      <color indexed="8"/>
      <name val="宋体"/>
      <family val="0"/>
    </font>
    <font>
      <sz val="10"/>
      <color indexed="10"/>
      <name val="宋体"/>
      <family val="0"/>
    </font>
    <font>
      <sz val="10"/>
      <color indexed="8"/>
      <name val="宋体"/>
      <family val="0"/>
    </font>
    <font>
      <b/>
      <sz val="22"/>
      <name val="黑体"/>
      <family val="3"/>
    </font>
    <font>
      <b/>
      <sz val="14"/>
      <name val="黑体"/>
      <family val="3"/>
    </font>
    <font>
      <sz val="14"/>
      <name val="宋体"/>
      <family val="0"/>
    </font>
    <font>
      <sz val="11"/>
      <color indexed="10"/>
      <name val="宋体"/>
      <family val="0"/>
    </font>
    <font>
      <b/>
      <sz val="11"/>
      <color indexed="62"/>
      <name val="宋体"/>
      <family val="0"/>
    </font>
    <font>
      <sz val="11"/>
      <color indexed="16"/>
      <name val="宋体"/>
      <family val="0"/>
    </font>
    <font>
      <sz val="11"/>
      <color indexed="9"/>
      <name val="宋体"/>
      <family val="0"/>
    </font>
    <font>
      <b/>
      <sz val="13"/>
      <color indexed="62"/>
      <name val="宋体"/>
      <family val="0"/>
    </font>
    <font>
      <sz val="11"/>
      <color indexed="19"/>
      <name val="宋体"/>
      <family val="0"/>
    </font>
    <font>
      <b/>
      <sz val="18"/>
      <color indexed="62"/>
      <name val="宋体"/>
      <family val="0"/>
    </font>
    <font>
      <sz val="11"/>
      <color indexed="62"/>
      <name val="宋体"/>
      <family val="0"/>
    </font>
    <font>
      <sz val="11"/>
      <color indexed="17"/>
      <name val="宋体"/>
      <family val="0"/>
    </font>
    <font>
      <b/>
      <sz val="11"/>
      <color indexed="6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5"/>
      <color indexed="62"/>
      <name val="宋体"/>
      <family val="0"/>
    </font>
    <font>
      <b/>
      <sz val="11"/>
      <color indexed="53"/>
      <name val="宋体"/>
      <family val="0"/>
    </font>
    <font>
      <i/>
      <sz val="11"/>
      <color indexed="23"/>
      <name val="宋体"/>
      <family val="0"/>
    </font>
    <font>
      <b/>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
      <sz val="14"/>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medium"/>
      <bottom/>
    </border>
    <border>
      <left style="thin"/>
      <right style="thin"/>
      <top style="medium"/>
      <bottom/>
    </border>
    <border>
      <left style="thin"/>
      <right/>
      <top style="medium"/>
      <bottom/>
    </border>
    <border>
      <left/>
      <right/>
      <top/>
      <bottom style="medium"/>
    </border>
    <border>
      <left style="thin"/>
      <right style="thin"/>
      <top/>
      <bottom style="medium"/>
    </border>
    <border>
      <left style="thin"/>
      <right/>
      <top/>
      <bottom style="medium"/>
    </border>
    <border>
      <left style="thin"/>
      <right style="thin"/>
      <top/>
      <bottom style="thin"/>
    </border>
    <border>
      <left>
        <color indexed="23"/>
      </left>
      <right>
        <color indexed="22"/>
      </right>
      <top>
        <color indexed="8"/>
      </top>
      <bottom style="thick">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top style="medium"/>
      <bottom style="thin"/>
    </border>
    <border>
      <left/>
      <right style="thin"/>
      <top style="thin"/>
      <bottom style="thin"/>
    </border>
    <border>
      <left style="thin"/>
      <right/>
      <top style="thin"/>
      <bottom style="thin"/>
    </border>
    <border>
      <left style="thin"/>
      <right/>
      <top style="thin"/>
      <bottom/>
    </border>
    <border>
      <left style="thin"/>
      <right/>
      <top/>
      <bottom/>
    </border>
    <border>
      <left style="thin"/>
      <right/>
      <top/>
      <bottom style="thin"/>
    </border>
    <border>
      <left/>
      <right style="thin"/>
      <top/>
      <bottom/>
    </border>
    <border>
      <left/>
      <right style="thin"/>
      <top style="thin"/>
      <bottom/>
    </border>
    <border>
      <left/>
      <right style="thin"/>
      <top/>
      <bottom style="thin"/>
    </border>
    <border>
      <left style="thin"/>
      <right style="thin"/>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7" borderId="2" applyNumberFormat="0" applyFont="0" applyAlignment="0" applyProtection="0"/>
    <xf numFmtId="0" fontId="0" fillId="0" borderId="0" applyNumberFormat="0" applyFont="0" applyFill="0" applyBorder="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53" fillId="9" borderId="0" applyNumberFormat="0" applyBorder="0" applyAlignment="0" applyProtection="0"/>
    <xf numFmtId="0" fontId="56" fillId="0" borderId="5" applyNumberFormat="0" applyFill="0" applyAlignment="0" applyProtection="0"/>
    <xf numFmtId="0" fontId="53" fillId="10" borderId="0" applyNumberFormat="0" applyBorder="0" applyAlignment="0" applyProtection="0"/>
    <xf numFmtId="0" fontId="62" fillId="11" borderId="6" applyNumberFormat="0" applyAlignment="0" applyProtection="0"/>
    <xf numFmtId="0" fontId="63" fillId="11" borderId="1" applyNumberFormat="0" applyAlignment="0" applyProtection="0"/>
    <xf numFmtId="0" fontId="64" fillId="12" borderId="7"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4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0" fillId="0" borderId="0">
      <alignment/>
      <protection/>
    </xf>
    <xf numFmtId="0" fontId="5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3" fillId="28" borderId="0" applyNumberFormat="0" applyBorder="0" applyAlignment="0" applyProtection="0"/>
    <xf numFmtId="0" fontId="50"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0" fillId="32" borderId="0" applyNumberFormat="0" applyBorder="0" applyAlignment="0" applyProtection="0"/>
    <xf numFmtId="0" fontId="53" fillId="33" borderId="0" applyNumberFormat="0" applyBorder="0" applyAlignment="0" applyProtection="0"/>
    <xf numFmtId="0" fontId="0" fillId="0" borderId="0">
      <alignment/>
      <protection/>
    </xf>
    <xf numFmtId="43" fontId="2" fillId="0" borderId="0" applyFont="0" applyFill="0" applyBorder="0" applyAlignment="0" applyProtection="0"/>
  </cellStyleXfs>
  <cellXfs count="238">
    <xf numFmtId="0" fontId="0" fillId="0" borderId="0" xfId="0" applyAlignment="1">
      <alignment vertical="center"/>
    </xf>
    <xf numFmtId="0" fontId="1"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applyAlignment="1">
      <alignment vertical="center"/>
    </xf>
    <xf numFmtId="0" fontId="50" fillId="0" borderId="0" xfId="0" applyFont="1" applyFill="1" applyBorder="1" applyAlignment="1">
      <alignment horizontal="right" vertical="center"/>
    </xf>
    <xf numFmtId="0" fontId="50" fillId="0" borderId="10" xfId="0" applyFont="1" applyFill="1" applyBorder="1" applyAlignment="1">
      <alignment horizontal="center" vertical="center"/>
    </xf>
    <xf numFmtId="0" fontId="50" fillId="0" borderId="10" xfId="0" applyFont="1" applyFill="1" applyBorder="1" applyAlignment="1">
      <alignment vertical="center"/>
    </xf>
    <xf numFmtId="176" fontId="50" fillId="0" borderId="10" xfId="22" applyNumberFormat="1" applyFont="1" applyBorder="1" applyAlignment="1">
      <alignment vertical="center"/>
    </xf>
    <xf numFmtId="176" fontId="50" fillId="0" borderId="10" xfId="0" applyNumberFormat="1" applyFont="1" applyFill="1" applyBorder="1" applyAlignment="1">
      <alignment vertical="center"/>
    </xf>
    <xf numFmtId="43" fontId="50" fillId="0" borderId="10" xfId="22" applyFont="1" applyBorder="1" applyAlignment="1">
      <alignment horizontal="center" vertical="center"/>
    </xf>
    <xf numFmtId="3" fontId="3" fillId="0" borderId="0" xfId="0" applyNumberFormat="1" applyFont="1" applyFill="1" applyBorder="1" applyAlignment="1" applyProtection="1">
      <alignment horizontal="center" vertical="center"/>
      <protection/>
    </xf>
    <xf numFmtId="3" fontId="4" fillId="0" borderId="11" xfId="0" applyNumberFormat="1" applyFont="1" applyFill="1" applyBorder="1" applyAlignment="1" applyProtection="1">
      <alignment vertical="center"/>
      <protection/>
    </xf>
    <xf numFmtId="3" fontId="4" fillId="0" borderId="11" xfId="0" applyNumberFormat="1" applyFont="1" applyFill="1" applyBorder="1" applyAlignment="1" applyProtection="1">
      <alignment horizontal="right" vertical="center"/>
      <protection/>
    </xf>
    <xf numFmtId="3" fontId="5" fillId="0" borderId="1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3" fontId="5" fillId="0" borderId="10" xfId="0" applyNumberFormat="1" applyFont="1" applyFill="1" applyBorder="1" applyAlignment="1" applyProtection="1">
      <alignment vertical="center"/>
      <protection/>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0" fillId="0" borderId="0" xfId="0" applyFont="1" applyFill="1" applyBorder="1" applyAlignment="1">
      <alignment/>
    </xf>
    <xf numFmtId="0" fontId="6" fillId="0" borderId="0" xfId="0" applyFont="1" applyFill="1" applyBorder="1" applyAlignment="1">
      <alignment/>
    </xf>
    <xf numFmtId="3" fontId="5" fillId="0" borderId="11" xfId="0" applyNumberFormat="1" applyFont="1" applyFill="1" applyBorder="1" applyAlignment="1" applyProtection="1">
      <alignment horizontal="right" vertical="center"/>
      <protection/>
    </xf>
    <xf numFmtId="0" fontId="4" fillId="0" borderId="0" xfId="0" applyFont="1" applyAlignment="1">
      <alignment vertical="center"/>
    </xf>
    <xf numFmtId="3" fontId="7" fillId="0" borderId="0" xfId="0" applyNumberFormat="1" applyFont="1" applyFill="1" applyAlignment="1" applyProtection="1">
      <alignment/>
      <protection/>
    </xf>
    <xf numFmtId="0" fontId="7" fillId="0" borderId="0" xfId="0" applyFont="1" applyFill="1" applyAlignment="1">
      <alignment/>
    </xf>
    <xf numFmtId="0" fontId="8" fillId="0" borderId="0" xfId="28" applyFont="1" applyFill="1" applyBorder="1" applyAlignment="1">
      <alignment horizontal="center" vertical="center" wrapText="1"/>
    </xf>
    <xf numFmtId="0" fontId="9" fillId="0" borderId="0" xfId="28" applyFont="1" applyFill="1" applyBorder="1" applyAlignment="1">
      <alignment horizontal="right" vertical="center" wrapText="1"/>
    </xf>
    <xf numFmtId="0" fontId="2" fillId="0" borderId="0" xfId="28" applyFont="1" applyFill="1" applyBorder="1" applyAlignment="1">
      <alignment horizontal="right" vertical="center"/>
    </xf>
    <xf numFmtId="0" fontId="10" fillId="0" borderId="12" xfId="28" applyFont="1" applyFill="1" applyBorder="1" applyAlignment="1">
      <alignment horizontal="center" vertical="center" wrapText="1"/>
    </xf>
    <xf numFmtId="0" fontId="10" fillId="0" borderId="13" xfId="28" applyFont="1" applyFill="1" applyBorder="1" applyAlignment="1">
      <alignment horizontal="center" vertical="center" wrapText="1"/>
    </xf>
    <xf numFmtId="0" fontId="10" fillId="0" borderId="14" xfId="28" applyFont="1" applyFill="1" applyBorder="1" applyAlignment="1">
      <alignment horizontal="center" vertical="center" wrapText="1"/>
    </xf>
    <xf numFmtId="0" fontId="10" fillId="0" borderId="15" xfId="28" applyFont="1" applyFill="1" applyBorder="1" applyAlignment="1">
      <alignment horizontal="center" vertical="center" wrapText="1"/>
    </xf>
    <xf numFmtId="0" fontId="10" fillId="0" borderId="16" xfId="28" applyFont="1" applyFill="1" applyBorder="1" applyAlignment="1">
      <alignment horizontal="center" vertical="center" wrapText="1"/>
    </xf>
    <xf numFmtId="0" fontId="10" fillId="0" borderId="17" xfId="28" applyFont="1" applyFill="1" applyBorder="1" applyAlignment="1">
      <alignment horizontal="center" vertical="center" wrapText="1"/>
    </xf>
    <xf numFmtId="177" fontId="9" fillId="0" borderId="11" xfId="67" applyNumberFormat="1" applyFont="1" applyFill="1" applyBorder="1" applyAlignment="1">
      <alignment vertical="center"/>
    </xf>
    <xf numFmtId="177" fontId="2" fillId="0" borderId="18" xfId="67" applyNumberFormat="1" applyFont="1" applyFill="1" applyBorder="1" applyAlignment="1">
      <alignment vertical="center"/>
    </xf>
    <xf numFmtId="0" fontId="2" fillId="0" borderId="11" xfId="28" applyFont="1" applyFill="1" applyBorder="1" applyAlignment="1">
      <alignment vertical="center"/>
    </xf>
    <xf numFmtId="0" fontId="9" fillId="0" borderId="0" xfId="28" applyFont="1" applyFill="1" applyBorder="1" applyAlignment="1">
      <alignment horizontal="left" vertical="center" wrapText="1"/>
    </xf>
    <xf numFmtId="0" fontId="7" fillId="34" borderId="0" xfId="0" applyFont="1" applyFill="1" applyAlignment="1">
      <alignment/>
    </xf>
    <xf numFmtId="0" fontId="11" fillId="34" borderId="0" xfId="0" applyFont="1" applyFill="1" applyBorder="1" applyAlignment="1">
      <alignment horizontal="center" vertical="center"/>
    </xf>
    <xf numFmtId="0" fontId="5" fillId="34" borderId="19" xfId="0" applyFont="1" applyFill="1" applyBorder="1" applyAlignment="1">
      <alignment horizontal="left" vertical="center"/>
    </xf>
    <xf numFmtId="0" fontId="12" fillId="34" borderId="19" xfId="0" applyFont="1" applyFill="1" applyBorder="1" applyAlignment="1">
      <alignment horizontal="right" vertical="center"/>
    </xf>
    <xf numFmtId="0" fontId="13" fillId="34" borderId="20" xfId="0" applyFont="1" applyFill="1" applyBorder="1" applyAlignment="1">
      <alignment horizontal="center" vertical="center"/>
    </xf>
    <xf numFmtId="0" fontId="13" fillId="34" borderId="21" xfId="0" applyFont="1" applyFill="1" applyBorder="1" applyAlignment="1">
      <alignment horizontal="center" vertical="center"/>
    </xf>
    <xf numFmtId="0" fontId="5" fillId="34" borderId="20" xfId="0" applyFont="1" applyFill="1" applyBorder="1" applyAlignment="1">
      <alignment horizontal="left" vertical="center"/>
    </xf>
    <xf numFmtId="4" fontId="5" fillId="34" borderId="20" xfId="0" applyNumberFormat="1" applyFont="1" applyFill="1" applyBorder="1" applyAlignment="1">
      <alignment horizontal="right" vertical="center"/>
    </xf>
    <xf numFmtId="0" fontId="5" fillId="34" borderId="0" xfId="0" applyFont="1" applyFill="1" applyAlignment="1">
      <alignment horizontal="left" vertical="center" wrapText="1"/>
    </xf>
    <xf numFmtId="0" fontId="4" fillId="34" borderId="0" xfId="0" applyFont="1" applyFill="1" applyBorder="1" applyAlignment="1">
      <alignment horizontal="left" vertical="center"/>
    </xf>
    <xf numFmtId="0" fontId="14" fillId="34" borderId="0" xfId="0" applyFont="1" applyFill="1" applyBorder="1" applyAlignment="1">
      <alignment horizontal="right" vertical="center"/>
    </xf>
    <xf numFmtId="0" fontId="15" fillId="34" borderId="10" xfId="0" applyFont="1" applyFill="1" applyBorder="1" applyAlignment="1">
      <alignment horizontal="center" vertical="center"/>
    </xf>
    <xf numFmtId="0" fontId="15" fillId="34" borderId="20" xfId="0" applyFont="1" applyFill="1" applyBorder="1" applyAlignment="1">
      <alignment horizontal="left" vertical="center"/>
    </xf>
    <xf numFmtId="4" fontId="15" fillId="34" borderId="20" xfId="0" applyNumberFormat="1" applyFont="1" applyFill="1" applyBorder="1" applyAlignment="1">
      <alignment horizontal="right" vertical="center"/>
    </xf>
    <xf numFmtId="0" fontId="4" fillId="34" borderId="20" xfId="0" applyFont="1" applyFill="1" applyBorder="1" applyAlignment="1">
      <alignment horizontal="left" vertical="center"/>
    </xf>
    <xf numFmtId="4" fontId="4" fillId="34" borderId="20" xfId="0" applyNumberFormat="1" applyFont="1" applyFill="1" applyBorder="1" applyAlignment="1">
      <alignment horizontal="right" vertical="center"/>
    </xf>
    <xf numFmtId="4" fontId="7" fillId="34" borderId="20" xfId="0" applyNumberFormat="1" applyFont="1" applyFill="1" applyBorder="1" applyAlignment="1">
      <alignment horizontal="right" vertical="center"/>
    </xf>
    <xf numFmtId="0" fontId="15" fillId="34" borderId="20" xfId="0" applyFont="1" applyFill="1" applyBorder="1" applyAlignment="1">
      <alignment horizontal="center" vertical="center"/>
    </xf>
    <xf numFmtId="0" fontId="12" fillId="34" borderId="19" xfId="0" applyFont="1" applyFill="1" applyBorder="1" applyAlignment="1">
      <alignment horizontal="left" vertical="center"/>
    </xf>
    <xf numFmtId="0" fontId="13" fillId="34" borderId="22"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6" fillId="34" borderId="23" xfId="0" applyFont="1" applyFill="1" applyBorder="1" applyAlignment="1">
      <alignment horizontal="left" vertical="center"/>
    </xf>
    <xf numFmtId="0" fontId="5" fillId="34" borderId="23" xfId="0" applyFont="1" applyFill="1" applyBorder="1" applyAlignment="1">
      <alignment horizontal="left" vertical="center"/>
    </xf>
    <xf numFmtId="0" fontId="16" fillId="34" borderId="23" xfId="0" applyFont="1" applyFill="1" applyBorder="1" applyAlignment="1">
      <alignment horizontal="center" vertical="center"/>
    </xf>
    <xf numFmtId="3" fontId="0" fillId="0" borderId="0" xfId="0" applyNumberFormat="1" applyFont="1" applyFill="1" applyAlignment="1" applyProtection="1">
      <alignment/>
      <protection/>
    </xf>
    <xf numFmtId="0" fontId="0" fillId="0" borderId="0" xfId="0" applyFill="1" applyAlignment="1">
      <alignment/>
    </xf>
    <xf numFmtId="0" fontId="0" fillId="0" borderId="0" xfId="0"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24" xfId="0" applyFont="1" applyBorder="1" applyAlignment="1">
      <alignment horizontal="left" vertical="center" wrapText="1"/>
    </xf>
    <xf numFmtId="0" fontId="0" fillId="0" borderId="0" xfId="0" applyFont="1" applyAlignment="1">
      <alignment horizontal="left" vertical="top" wrapText="1"/>
    </xf>
    <xf numFmtId="0" fontId="0" fillId="0" borderId="0" xfId="0" applyAlignment="1">
      <alignment horizontal="left" vertical="top"/>
    </xf>
    <xf numFmtId="0" fontId="17"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5" xfId="0" applyFont="1" applyFill="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 xfId="0" applyFont="1" applyFill="1" applyBorder="1" applyAlignment="1">
      <alignment vertical="center"/>
    </xf>
    <xf numFmtId="178" fontId="0" fillId="0" borderId="29" xfId="0" applyNumberFormat="1" applyFont="1" applyFill="1" applyBorder="1" applyAlignment="1">
      <alignment vertical="center"/>
    </xf>
    <xf numFmtId="0" fontId="0" fillId="0" borderId="28"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horizontal="right" vertical="center" wrapText="1"/>
    </xf>
    <xf numFmtId="0" fontId="0" fillId="0" borderId="3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5" fillId="0" borderId="12"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9" xfId="0" applyFont="1" applyFill="1" applyBorder="1" applyAlignment="1">
      <alignment horizontal="left" vertical="center" shrinkToFit="1"/>
    </xf>
    <xf numFmtId="0" fontId="9" fillId="0" borderId="42"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3" xfId="0" applyNumberFormat="1" applyFont="1" applyFill="1" applyBorder="1" applyAlignment="1">
      <alignment horizontal="left" vertical="center" wrapText="1"/>
    </xf>
    <xf numFmtId="0" fontId="9" fillId="0" borderId="42" xfId="0" applyNumberFormat="1" applyFont="1" applyFill="1" applyBorder="1" applyAlignment="1">
      <alignment horizontal="left" vertical="center" wrapText="1"/>
    </xf>
    <xf numFmtId="0" fontId="9" fillId="0" borderId="44" xfId="0" applyNumberFormat="1"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7" xfId="0" applyFont="1" applyFill="1" applyBorder="1" applyAlignment="1">
      <alignment vertical="center" wrapText="1"/>
    </xf>
    <xf numFmtId="0" fontId="9" fillId="0" borderId="38" xfId="0" applyFont="1" applyFill="1" applyBorder="1" applyAlignment="1">
      <alignment horizontal="left" vertic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21" fillId="0" borderId="0" xfId="0" applyFont="1" applyFill="1" applyBorder="1" applyAlignment="1">
      <alignment horizontal="justify"/>
    </xf>
    <xf numFmtId="0" fontId="22" fillId="0" borderId="0" xfId="0" applyFont="1" applyFill="1" applyBorder="1" applyAlignment="1">
      <alignment horizontal="justify"/>
    </xf>
    <xf numFmtId="0" fontId="23" fillId="0" borderId="0" xfId="0" applyFont="1" applyFill="1" applyBorder="1" applyAlignment="1">
      <alignment horizontal="justify"/>
    </xf>
    <xf numFmtId="0" fontId="24" fillId="0" borderId="0" xfId="0" applyFont="1" applyFill="1" applyBorder="1" applyAlignment="1">
      <alignment horizontal="justify"/>
    </xf>
    <xf numFmtId="0" fontId="24" fillId="0" borderId="0" xfId="0" applyFont="1" applyFill="1" applyBorder="1" applyAlignment="1">
      <alignment horizontal="justify"/>
    </xf>
    <xf numFmtId="0" fontId="23" fillId="0" borderId="0" xfId="0" applyFont="1" applyFill="1" applyBorder="1" applyAlignment="1">
      <alignment horizontal="justify"/>
    </xf>
    <xf numFmtId="0" fontId="3"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16" fillId="34" borderId="10" xfId="0" applyFont="1" applyFill="1" applyBorder="1" applyAlignment="1">
      <alignment horizontal="center" vertical="center" wrapText="1"/>
    </xf>
    <xf numFmtId="0" fontId="16" fillId="34" borderId="10" xfId="0" applyNumberFormat="1" applyFont="1" applyFill="1" applyBorder="1" applyAlignment="1" applyProtection="1">
      <alignment horizontal="center" vertical="center"/>
      <protection/>
    </xf>
    <xf numFmtId="0" fontId="16" fillId="34" borderId="10" xfId="0" applyFont="1" applyFill="1" applyBorder="1" applyAlignment="1">
      <alignment horizontal="left" vertical="center" wrapText="1"/>
    </xf>
    <xf numFmtId="3" fontId="16" fillId="34" borderId="10" xfId="0" applyNumberFormat="1" applyFont="1" applyFill="1" applyBorder="1" applyAlignment="1">
      <alignment vertical="center" wrapText="1"/>
    </xf>
    <xf numFmtId="0" fontId="16" fillId="34" borderId="10" xfId="0" applyFont="1" applyFill="1" applyBorder="1" applyAlignment="1">
      <alignment vertical="center" wrapText="1"/>
    </xf>
    <xf numFmtId="0" fontId="15" fillId="34" borderId="10" xfId="0" applyNumberFormat="1" applyFont="1" applyFill="1" applyBorder="1" applyAlignment="1" applyProtection="1">
      <alignment vertical="center" wrapText="1"/>
      <protection/>
    </xf>
    <xf numFmtId="0" fontId="0" fillId="34" borderId="10" xfId="0" applyFont="1" applyFill="1" applyBorder="1" applyAlignment="1">
      <alignment vertical="center" wrapText="1"/>
    </xf>
    <xf numFmtId="0" fontId="4" fillId="34" borderId="10" xfId="0" applyNumberFormat="1" applyFont="1" applyFill="1" applyBorder="1" applyAlignment="1" applyProtection="1">
      <alignment vertical="center" wrapText="1"/>
      <protection/>
    </xf>
    <xf numFmtId="0" fontId="0" fillId="0" borderId="0" xfId="0" applyFont="1" applyAlignment="1">
      <alignment horizontal="left" vertical="center" wrapText="1"/>
    </xf>
    <xf numFmtId="0" fontId="0" fillId="0" borderId="0" xfId="0" applyAlignment="1">
      <alignment horizontal="left" vertical="center"/>
    </xf>
    <xf numFmtId="0" fontId="15" fillId="34" borderId="0" xfId="0" applyFont="1" applyFill="1" applyAlignment="1">
      <alignment horizontal="center" vertical="center"/>
    </xf>
    <xf numFmtId="176" fontId="4" fillId="34" borderId="0" xfId="0" applyNumberFormat="1" applyFont="1" applyFill="1" applyAlignment="1">
      <alignment horizontal="center" vertical="center"/>
    </xf>
    <xf numFmtId="179" fontId="4" fillId="34" borderId="0" xfId="0" applyNumberFormat="1" applyFont="1" applyFill="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3" fillId="34" borderId="0" xfId="0" applyFont="1" applyFill="1" applyBorder="1" applyAlignment="1">
      <alignment horizontal="center" vertical="center" wrapText="1"/>
    </xf>
    <xf numFmtId="0" fontId="15" fillId="34" borderId="41" xfId="0" applyFont="1" applyFill="1" applyBorder="1" applyAlignment="1">
      <alignment horizontal="right" vertical="center" wrapText="1"/>
    </xf>
    <xf numFmtId="0" fontId="15" fillId="34" borderId="11" xfId="0" applyFont="1" applyFill="1" applyBorder="1" applyAlignment="1">
      <alignment horizontal="right" vertical="center" wrapText="1"/>
    </xf>
    <xf numFmtId="0" fontId="15" fillId="34" borderId="31" xfId="0" applyFont="1" applyFill="1" applyBorder="1" applyAlignment="1">
      <alignment horizontal="right" vertical="center" wrapText="1"/>
    </xf>
    <xf numFmtId="176" fontId="15" fillId="34" borderId="10" xfId="0" applyNumberFormat="1" applyFont="1" applyFill="1" applyBorder="1" applyAlignment="1">
      <alignment horizontal="center" vertical="center" wrapText="1"/>
    </xf>
    <xf numFmtId="0" fontId="15" fillId="34" borderId="45" xfId="0" applyFont="1" applyFill="1" applyBorder="1" applyAlignment="1">
      <alignment horizontal="left" vertical="center" wrapText="1"/>
    </xf>
    <xf numFmtId="0" fontId="69" fillId="34" borderId="10" xfId="0" applyFont="1" applyFill="1" applyBorder="1" applyAlignment="1">
      <alignment horizontal="left" vertical="center" wrapText="1"/>
    </xf>
    <xf numFmtId="179" fontId="13" fillId="34" borderId="10" xfId="0" applyNumberFormat="1" applyFont="1" applyFill="1" applyBorder="1" applyAlignment="1">
      <alignment horizontal="center" vertical="center" shrinkToFit="1"/>
    </xf>
    <xf numFmtId="0" fontId="15" fillId="34" borderId="10" xfId="0" applyFont="1" applyFill="1" applyBorder="1" applyAlignment="1">
      <alignment horizontal="left" vertical="center" wrapText="1"/>
    </xf>
    <xf numFmtId="176" fontId="15" fillId="34" borderId="10" xfId="0" applyNumberFormat="1" applyFont="1" applyFill="1" applyBorder="1" applyAlignment="1">
      <alignment horizontal="center" vertical="center" shrinkToFit="1"/>
    </xf>
    <xf numFmtId="0" fontId="4" fillId="34" borderId="10" xfId="0" applyFont="1" applyFill="1" applyBorder="1" applyAlignment="1">
      <alignment horizontal="left" vertical="center" wrapText="1"/>
    </xf>
    <xf numFmtId="176" fontId="4" fillId="34" borderId="10" xfId="0" applyNumberFormat="1" applyFont="1" applyFill="1" applyBorder="1" applyAlignment="1">
      <alignment horizontal="center" vertical="center" shrinkToFit="1"/>
    </xf>
    <xf numFmtId="0" fontId="4" fillId="34" borderId="10" xfId="0" applyFont="1" applyFill="1" applyBorder="1" applyAlignment="1">
      <alignment vertical="center"/>
    </xf>
    <xf numFmtId="0" fontId="27" fillId="34" borderId="10" xfId="0" applyFont="1" applyFill="1" applyBorder="1" applyAlignment="1">
      <alignment vertical="center"/>
    </xf>
    <xf numFmtId="0" fontId="4" fillId="34" borderId="10" xfId="0" applyFont="1" applyFill="1" applyBorder="1" applyAlignment="1">
      <alignment vertical="center" wrapText="1"/>
    </xf>
    <xf numFmtId="0" fontId="15" fillId="34" borderId="10" xfId="0" applyFont="1" applyFill="1" applyBorder="1" applyAlignment="1">
      <alignment vertical="center" wrapText="1"/>
    </xf>
    <xf numFmtId="179" fontId="15" fillId="34" borderId="10" xfId="0" applyNumberFormat="1" applyFont="1" applyFill="1" applyBorder="1" applyAlignment="1">
      <alignment horizontal="center" vertical="center" shrinkToFit="1"/>
    </xf>
    <xf numFmtId="0" fontId="4" fillId="34" borderId="10" xfId="0" applyFont="1" applyFill="1" applyBorder="1" applyAlignment="1">
      <alignment vertical="center" wrapText="1" shrinkToFit="1"/>
    </xf>
    <xf numFmtId="0" fontId="4" fillId="34" borderId="10" xfId="0" applyFont="1" applyFill="1" applyBorder="1" applyAlignment="1">
      <alignment vertical="center" shrinkToFit="1"/>
    </xf>
    <xf numFmtId="176" fontId="4" fillId="34" borderId="10" xfId="0" applyNumberFormat="1" applyFont="1" applyFill="1" applyBorder="1" applyAlignment="1">
      <alignment vertical="center" wrapText="1"/>
    </xf>
    <xf numFmtId="179" fontId="4" fillId="34" borderId="10" xfId="0" applyNumberFormat="1" applyFont="1" applyFill="1" applyBorder="1" applyAlignment="1">
      <alignment horizontal="center" vertical="center" shrinkToFit="1"/>
    </xf>
    <xf numFmtId="176" fontId="4" fillId="34" borderId="10" xfId="0" applyNumberFormat="1" applyFont="1" applyFill="1" applyBorder="1" applyAlignment="1">
      <alignment horizontal="center" vertical="center"/>
    </xf>
    <xf numFmtId="176" fontId="28" fillId="34" borderId="10" xfId="0" applyNumberFormat="1" applyFont="1" applyFill="1" applyBorder="1" applyAlignment="1">
      <alignment horizontal="center" vertical="center" shrinkToFit="1"/>
    </xf>
    <xf numFmtId="179" fontId="15" fillId="34" borderId="10" xfId="0" applyNumberFormat="1" applyFont="1" applyFill="1" applyBorder="1" applyAlignment="1">
      <alignment vertical="center" wrapText="1"/>
    </xf>
    <xf numFmtId="179" fontId="4" fillId="34" borderId="10" xfId="0" applyNumberFormat="1" applyFont="1" applyFill="1" applyBorder="1" applyAlignment="1">
      <alignment horizontal="left" vertical="center" wrapText="1"/>
    </xf>
    <xf numFmtId="0" fontId="27" fillId="34" borderId="10" xfId="0" applyFont="1" applyFill="1" applyBorder="1" applyAlignment="1">
      <alignment vertical="center" wrapText="1"/>
    </xf>
    <xf numFmtId="176" fontId="15" fillId="34" borderId="10" xfId="0" applyNumberFormat="1" applyFont="1" applyFill="1" applyBorder="1" applyAlignment="1">
      <alignment vertical="center" wrapText="1"/>
    </xf>
    <xf numFmtId="0" fontId="15" fillId="34" borderId="10" xfId="0" applyFont="1" applyFill="1" applyBorder="1" applyAlignment="1">
      <alignment vertical="center"/>
    </xf>
    <xf numFmtId="0" fontId="16"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0" fillId="0" borderId="11" xfId="0" applyFont="1" applyBorder="1" applyAlignment="1">
      <alignment horizontal="right" vertical="center" wrapText="1"/>
    </xf>
    <xf numFmtId="0" fontId="13" fillId="34" borderId="31" xfId="0" applyFont="1" applyFill="1" applyBorder="1" applyAlignment="1">
      <alignment horizontal="center" vertical="center" wrapText="1"/>
    </xf>
    <xf numFmtId="0" fontId="13" fillId="34" borderId="10" xfId="0" applyNumberFormat="1" applyFont="1" applyFill="1" applyBorder="1" applyAlignment="1" applyProtection="1">
      <alignment horizontal="center" vertical="center"/>
      <protection/>
    </xf>
    <xf numFmtId="3" fontId="13" fillId="34" borderId="10" xfId="0" applyNumberFormat="1" applyFont="1" applyFill="1" applyBorder="1" applyAlignment="1" applyProtection="1">
      <alignment vertical="center" wrapText="1"/>
      <protection/>
    </xf>
    <xf numFmtId="0" fontId="5" fillId="34" borderId="10" xfId="0" applyFont="1" applyFill="1" applyBorder="1" applyAlignment="1">
      <alignment horizontal="left" vertical="center" wrapText="1"/>
    </xf>
    <xf numFmtId="3" fontId="5" fillId="34" borderId="10" xfId="0" applyNumberFormat="1" applyFont="1" applyFill="1" applyBorder="1" applyAlignment="1">
      <alignment horizontal="right" vertical="center" wrapText="1"/>
    </xf>
    <xf numFmtId="0" fontId="5" fillId="34" borderId="10" xfId="0" applyFont="1" applyFill="1" applyBorder="1" applyAlignment="1">
      <alignment vertical="center" wrapText="1"/>
    </xf>
    <xf numFmtId="0" fontId="5" fillId="34" borderId="10" xfId="0" applyNumberFormat="1" applyFont="1" applyFill="1" applyBorder="1" applyAlignment="1" applyProtection="1">
      <alignment vertical="center" wrapText="1"/>
      <protection/>
    </xf>
    <xf numFmtId="3" fontId="5" fillId="34" borderId="10" xfId="0" applyNumberFormat="1" applyFont="1" applyFill="1" applyBorder="1" applyAlignment="1">
      <alignment vertical="center" wrapText="1"/>
    </xf>
    <xf numFmtId="0" fontId="5" fillId="34" borderId="10" xfId="0" applyNumberFormat="1" applyFont="1" applyFill="1" applyBorder="1" applyAlignment="1" applyProtection="1">
      <alignment horizontal="right" vertical="center" wrapText="1"/>
      <protection/>
    </xf>
    <xf numFmtId="0" fontId="5" fillId="35" borderId="10" xfId="0" applyFont="1" applyFill="1" applyBorder="1" applyAlignment="1">
      <alignment vertical="center" wrapText="1"/>
    </xf>
    <xf numFmtId="0" fontId="5" fillId="35" borderId="10" xfId="0" applyNumberFormat="1" applyFont="1" applyFill="1" applyBorder="1" applyAlignment="1" applyProtection="1">
      <alignment vertical="center" wrapText="1"/>
      <protection/>
    </xf>
    <xf numFmtId="0" fontId="50" fillId="0" borderId="10" xfId="0" applyFont="1" applyFill="1" applyBorder="1" applyAlignment="1">
      <alignment vertical="center"/>
    </xf>
    <xf numFmtId="0" fontId="16" fillId="0" borderId="10" xfId="50" applyFont="1" applyFill="1" applyBorder="1" applyAlignment="1">
      <alignment vertical="center"/>
    </xf>
    <xf numFmtId="0" fontId="16" fillId="0" borderId="10" xfId="0" applyFont="1" applyBorder="1" applyAlignment="1">
      <alignment vertical="center" wrapText="1"/>
    </xf>
    <xf numFmtId="0" fontId="5" fillId="0" borderId="10" xfId="50" applyFont="1" applyFill="1" applyBorder="1" applyAlignment="1">
      <alignment vertical="center"/>
    </xf>
    <xf numFmtId="0" fontId="0" fillId="0" borderId="10" xfId="0" applyBorder="1" applyAlignment="1">
      <alignment vertical="center" wrapText="1"/>
    </xf>
    <xf numFmtId="0" fontId="16" fillId="0" borderId="10" xfId="0" applyFont="1" applyBorder="1" applyAlignment="1">
      <alignment vertical="center" wrapText="1"/>
    </xf>
    <xf numFmtId="0" fontId="15" fillId="0" borderId="0" xfId="0" applyFont="1" applyAlignment="1">
      <alignment horizontal="center" vertical="center"/>
    </xf>
    <xf numFmtId="179" fontId="4" fillId="0" borderId="0" xfId="0" applyNumberFormat="1" applyFont="1" applyAlignment="1">
      <alignment horizontal="center" vertical="center"/>
    </xf>
    <xf numFmtId="0" fontId="15" fillId="0" borderId="0" xfId="0" applyFont="1" applyAlignment="1">
      <alignment horizontal="left" vertical="center"/>
    </xf>
    <xf numFmtId="0" fontId="4" fillId="0" borderId="0" xfId="0" applyFont="1" applyAlignment="1">
      <alignment horizontal="left" vertical="center" wrapText="1"/>
    </xf>
    <xf numFmtId="176" fontId="4" fillId="0" borderId="0" xfId="0" applyNumberFormat="1" applyFont="1" applyAlignment="1">
      <alignment horizontal="center" vertical="center" wrapText="1"/>
    </xf>
    <xf numFmtId="0" fontId="4" fillId="0" borderId="0" xfId="0" applyFont="1" applyAlignment="1">
      <alignment horizontal="center" vertical="center"/>
    </xf>
    <xf numFmtId="0" fontId="3" fillId="0" borderId="0" xfId="0" applyFont="1" applyBorder="1" applyAlignment="1">
      <alignment horizontal="center" vertical="center" wrapText="1"/>
    </xf>
    <xf numFmtId="0" fontId="13" fillId="0" borderId="41" xfId="0" applyFont="1" applyBorder="1" applyAlignment="1">
      <alignment horizontal="right" vertical="center" wrapText="1"/>
    </xf>
    <xf numFmtId="0" fontId="13" fillId="0" borderId="11" xfId="0" applyFont="1" applyBorder="1" applyAlignment="1">
      <alignment horizontal="right" vertical="center" wrapText="1"/>
    </xf>
    <xf numFmtId="0" fontId="13" fillId="0" borderId="10" xfId="0" applyFont="1" applyBorder="1" applyAlignment="1">
      <alignment horizontal="right" vertical="center" wrapText="1"/>
    </xf>
    <xf numFmtId="176" fontId="13" fillId="0" borderId="10" xfId="0" applyNumberFormat="1" applyFont="1" applyBorder="1" applyAlignment="1">
      <alignment horizontal="center" vertical="center" wrapText="1"/>
    </xf>
    <xf numFmtId="0" fontId="13" fillId="0" borderId="10" xfId="0" applyFont="1" applyBorder="1" applyAlignment="1">
      <alignment horizontal="left" vertical="center" wrapText="1"/>
    </xf>
    <xf numFmtId="0" fontId="5" fillId="0" borderId="10" xfId="0" applyFont="1" applyBorder="1" applyAlignment="1">
      <alignment horizontal="center" vertical="center"/>
    </xf>
    <xf numFmtId="176" fontId="5" fillId="0" borderId="10" xfId="0" applyNumberFormat="1" applyFont="1" applyBorder="1" applyAlignment="1">
      <alignment horizontal="center" vertical="center" wrapText="1"/>
    </xf>
    <xf numFmtId="179" fontId="5" fillId="34" borderId="10" xfId="0" applyNumberFormat="1" applyFont="1" applyFill="1" applyBorder="1" applyAlignment="1">
      <alignment vertical="center" wrapText="1"/>
    </xf>
    <xf numFmtId="179" fontId="5" fillId="0" borderId="10" xfId="0" applyNumberFormat="1" applyFont="1" applyBorder="1" applyAlignment="1">
      <alignment horizontal="center" vertical="center"/>
    </xf>
    <xf numFmtId="176" fontId="5" fillId="34" borderId="10" xfId="0" applyNumberFormat="1" applyFont="1" applyFill="1" applyBorder="1" applyAlignment="1">
      <alignment vertical="center" wrapText="1"/>
    </xf>
    <xf numFmtId="0" fontId="5" fillId="34" borderId="10" xfId="0" applyFont="1" applyFill="1" applyBorder="1" applyAlignment="1">
      <alignment vertical="center"/>
    </xf>
    <xf numFmtId="0" fontId="13" fillId="34" borderId="10" xfId="0" applyFont="1" applyFill="1" applyBorder="1" applyAlignment="1">
      <alignment vertical="center"/>
    </xf>
    <xf numFmtId="176" fontId="13" fillId="0" borderId="10" xfId="0" applyNumberFormat="1" applyFont="1" applyBorder="1" applyAlignment="1">
      <alignment horizontal="center" vertical="center" wrapText="1"/>
    </xf>
    <xf numFmtId="0" fontId="13" fillId="34" borderId="10" xfId="0" applyFont="1" applyFill="1" applyBorder="1" applyAlignment="1">
      <alignment horizontal="left" vertical="center" wrapText="1"/>
    </xf>
    <xf numFmtId="176" fontId="13" fillId="34" borderId="10" xfId="0" applyNumberFormat="1" applyFont="1" applyFill="1" applyBorder="1" applyAlignment="1">
      <alignment horizontal="center" vertical="center" shrinkToFit="1"/>
    </xf>
    <xf numFmtId="0" fontId="5" fillId="0" borderId="10" xfId="0" applyFont="1" applyBorder="1" applyAlignment="1">
      <alignment horizontal="left" vertical="center"/>
    </xf>
    <xf numFmtId="0" fontId="0" fillId="0" borderId="0" xfId="0" applyFont="1" applyAlignment="1">
      <alignment vertical="top"/>
    </xf>
    <xf numFmtId="0" fontId="16"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xf>
    <xf numFmtId="0" fontId="3" fillId="0" borderId="0" xfId="66" applyFont="1" applyFill="1" applyBorder="1" applyAlignment="1">
      <alignment horizontal="center" vertical="center" wrapText="1"/>
      <protection/>
    </xf>
    <xf numFmtId="0" fontId="5" fillId="0" borderId="0" xfId="66" applyFont="1" applyFill="1" applyBorder="1" applyAlignment="1">
      <alignment horizontal="left" vertical="center"/>
      <protection/>
    </xf>
    <xf numFmtId="0" fontId="5" fillId="0" borderId="0" xfId="66" applyFont="1" applyFill="1" applyBorder="1" applyAlignment="1">
      <alignment horizontal="right" vertical="center"/>
      <protection/>
    </xf>
    <xf numFmtId="0" fontId="13" fillId="34" borderId="10" xfId="66" applyFont="1" applyFill="1" applyBorder="1" applyAlignment="1">
      <alignment horizontal="center" vertical="center" wrapText="1"/>
      <protection/>
    </xf>
    <xf numFmtId="0" fontId="13" fillId="34" borderId="10" xfId="66" applyFont="1" applyFill="1" applyBorder="1" applyAlignment="1">
      <alignment horizontal="left" vertical="center" wrapText="1"/>
      <protection/>
    </xf>
    <xf numFmtId="176" fontId="13" fillId="34" borderId="10" xfId="66" applyNumberFormat="1" applyFont="1" applyFill="1" applyBorder="1" applyAlignment="1">
      <alignment horizontal="center" vertical="center" wrapText="1"/>
      <protection/>
    </xf>
    <xf numFmtId="1" fontId="16" fillId="0" borderId="0" xfId="0" applyNumberFormat="1" applyFont="1" applyAlignment="1">
      <alignment horizontal="left" vertical="center"/>
    </xf>
    <xf numFmtId="0" fontId="5" fillId="34" borderId="10" xfId="66" applyFont="1" applyFill="1" applyBorder="1" applyAlignment="1">
      <alignment horizontal="left" vertical="center" wrapText="1"/>
      <protection/>
    </xf>
    <xf numFmtId="176" fontId="5" fillId="34" borderId="10" xfId="66" applyNumberFormat="1" applyFont="1" applyFill="1" applyBorder="1" applyAlignment="1">
      <alignment horizontal="center" vertical="center" wrapText="1"/>
      <protection/>
    </xf>
    <xf numFmtId="1" fontId="5" fillId="34" borderId="10" xfId="66" applyNumberFormat="1" applyFont="1" applyFill="1" applyBorder="1" applyAlignment="1">
      <alignment horizontal="center" vertical="center"/>
      <protection/>
    </xf>
    <xf numFmtId="176" fontId="0" fillId="0" borderId="0" xfId="0" applyNumberFormat="1" applyFont="1" applyAlignment="1">
      <alignment horizontal="left" vertical="center"/>
    </xf>
    <xf numFmtId="180" fontId="5" fillId="34" borderId="10" xfId="66" applyNumberFormat="1" applyFont="1" applyFill="1" applyBorder="1" applyAlignment="1">
      <alignment horizontal="center" vertical="center"/>
      <protection/>
    </xf>
    <xf numFmtId="0" fontId="13" fillId="0" borderId="10" xfId="66" applyFont="1" applyFill="1" applyBorder="1" applyAlignment="1">
      <alignment vertical="center" wrapText="1"/>
      <protection/>
    </xf>
    <xf numFmtId="0" fontId="16"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center"/>
    </xf>
    <xf numFmtId="0" fontId="5" fillId="0" borderId="10" xfId="54" applyFont="1" applyFill="1" applyBorder="1" applyAlignment="1">
      <alignment vertical="center" wrapText="1"/>
      <protection/>
    </xf>
    <xf numFmtId="0" fontId="13" fillId="0" borderId="10" xfId="0" applyFont="1" applyBorder="1" applyAlignment="1">
      <alignment vertical="center"/>
    </xf>
    <xf numFmtId="0" fontId="13" fillId="0" borderId="10" xfId="0" applyFont="1" applyBorder="1" applyAlignment="1">
      <alignment horizontal="center" vertical="center"/>
    </xf>
    <xf numFmtId="0" fontId="0" fillId="0" borderId="0" xfId="0" applyAlignment="1" applyProtection="1">
      <alignment vertical="center"/>
      <protection locked="0"/>
    </xf>
    <xf numFmtId="0" fontId="29" fillId="0" borderId="0" xfId="0" applyFont="1" applyAlignment="1" applyProtection="1">
      <alignment horizontal="center" vertical="center"/>
      <protection locked="0"/>
    </xf>
    <xf numFmtId="0" fontId="30" fillId="0" borderId="0" xfId="0" applyFont="1" applyAlignment="1" applyProtection="1">
      <alignment vertical="center"/>
      <protection locked="0"/>
    </xf>
    <xf numFmtId="0" fontId="70" fillId="0" borderId="0" xfId="0" applyFont="1" applyAlignment="1" applyProtection="1">
      <alignment vertical="center"/>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好_其他部门(按照总人口测算）—20080416_不含人员经费系数_财力性转移支付2010年预算参考数 7"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好_2" xfId="50"/>
    <cellStyle name="20% - 强调文字颜色 1" xfId="51"/>
    <cellStyle name="40% - 强调文字颜色 1" xfId="52"/>
    <cellStyle name="20% - 强调文字颜色 2" xfId="53"/>
    <cellStyle name="常规_2007年地方预算表格（修订2版）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 name="千位分隔 13" xfId="67"/>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28575</xdr:rowOff>
    </xdr:from>
    <xdr:to>
      <xdr:col>0</xdr:col>
      <xdr:colOff>19050</xdr:colOff>
      <xdr:row>3</xdr:row>
      <xdr:rowOff>333375</xdr:rowOff>
    </xdr:to>
    <xdr:sp>
      <xdr:nvSpPr>
        <xdr:cNvPr id="1" name="Line 114"/>
        <xdr:cNvSpPr>
          <a:spLocks/>
        </xdr:cNvSpPr>
      </xdr:nvSpPr>
      <xdr:spPr>
        <a:xfrm>
          <a:off x="19050" y="771525"/>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28575</xdr:rowOff>
    </xdr:from>
    <xdr:to>
      <xdr:col>0</xdr:col>
      <xdr:colOff>19050</xdr:colOff>
      <xdr:row>3</xdr:row>
      <xdr:rowOff>333375</xdr:rowOff>
    </xdr:to>
    <xdr:sp>
      <xdr:nvSpPr>
        <xdr:cNvPr id="1" name="Line 118"/>
        <xdr:cNvSpPr>
          <a:spLocks/>
        </xdr:cNvSpPr>
      </xdr:nvSpPr>
      <xdr:spPr>
        <a:xfrm>
          <a:off x="19050" y="790575"/>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24"/>
  <sheetViews>
    <sheetView workbookViewId="0" topLeftCell="A1">
      <selection activeCell="A25" sqref="A25:IV25"/>
    </sheetView>
  </sheetViews>
  <sheetFormatPr defaultColWidth="9.00390625" defaultRowHeight="14.25"/>
  <cols>
    <col min="1" max="1" width="96.75390625" style="234" customWidth="1"/>
    <col min="2" max="2" width="91.125" style="234" customWidth="1"/>
    <col min="3" max="16384" width="9.00390625" style="234" customWidth="1"/>
  </cols>
  <sheetData>
    <row r="1" ht="42" customHeight="1">
      <c r="A1" s="235" t="s">
        <v>0</v>
      </c>
    </row>
    <row r="2" ht="27" customHeight="1">
      <c r="A2" s="236" t="s">
        <v>1</v>
      </c>
    </row>
    <row r="3" ht="27" customHeight="1">
      <c r="A3" s="237" t="s">
        <v>2</v>
      </c>
    </row>
    <row r="4" ht="27" customHeight="1">
      <c r="A4" s="237" t="s">
        <v>3</v>
      </c>
    </row>
    <row r="5" ht="27" customHeight="1">
      <c r="A5" s="237" t="s">
        <v>4</v>
      </c>
    </row>
    <row r="6" ht="27" customHeight="1">
      <c r="A6" s="237" t="s">
        <v>5</v>
      </c>
    </row>
    <row r="7" ht="27" customHeight="1">
      <c r="A7" s="237" t="s">
        <v>6</v>
      </c>
    </row>
    <row r="8" ht="27" customHeight="1">
      <c r="A8" s="237" t="s">
        <v>7</v>
      </c>
    </row>
    <row r="9" ht="27" customHeight="1">
      <c r="A9" s="237" t="s">
        <v>8</v>
      </c>
    </row>
    <row r="10" ht="27" customHeight="1">
      <c r="A10" s="237" t="s">
        <v>9</v>
      </c>
    </row>
    <row r="11" ht="27" customHeight="1">
      <c r="A11" s="237" t="s">
        <v>10</v>
      </c>
    </row>
    <row r="12" ht="27" customHeight="1">
      <c r="A12" s="237" t="s">
        <v>11</v>
      </c>
    </row>
    <row r="13" s="234" customFormat="1" ht="27" customHeight="1">
      <c r="A13" s="237" t="s">
        <v>12</v>
      </c>
    </row>
    <row r="14" s="234" customFormat="1" ht="27" customHeight="1">
      <c r="A14" s="236" t="s">
        <v>13</v>
      </c>
    </row>
    <row r="15" s="234" customFormat="1" ht="27" customHeight="1">
      <c r="A15" s="237" t="s">
        <v>14</v>
      </c>
    </row>
    <row r="16" ht="24.75" customHeight="1">
      <c r="A16" s="237" t="s">
        <v>15</v>
      </c>
    </row>
    <row r="17" s="234" customFormat="1" ht="27" customHeight="1">
      <c r="A17" s="237" t="s">
        <v>16</v>
      </c>
    </row>
    <row r="18" s="234" customFormat="1" ht="27" customHeight="1">
      <c r="A18" s="237" t="s">
        <v>17</v>
      </c>
    </row>
    <row r="19" s="234" customFormat="1" ht="27" customHeight="1">
      <c r="A19" s="236" t="s">
        <v>18</v>
      </c>
    </row>
    <row r="20" ht="18.75">
      <c r="A20" s="237" t="s">
        <v>19</v>
      </c>
    </row>
    <row r="21" ht="18.75">
      <c r="A21" s="237" t="s">
        <v>20</v>
      </c>
    </row>
    <row r="22" s="234" customFormat="1" ht="27" customHeight="1">
      <c r="A22" s="236" t="s">
        <v>21</v>
      </c>
    </row>
    <row r="23" s="234" customFormat="1" ht="27" customHeight="1">
      <c r="A23" s="237" t="s">
        <v>22</v>
      </c>
    </row>
    <row r="24" s="234" customFormat="1" ht="24.75" customHeight="1">
      <c r="A24" s="237" t="s">
        <v>23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10"/>
  <sheetViews>
    <sheetView zoomScaleSheetLayoutView="100" workbookViewId="0" topLeftCell="A1">
      <selection activeCell="A10" sqref="A10:E10"/>
    </sheetView>
  </sheetViews>
  <sheetFormatPr defaultColWidth="9.00390625" defaultRowHeight="14.25"/>
  <cols>
    <col min="1" max="1" width="39.375" style="0" customWidth="1"/>
    <col min="2" max="3" width="13.00390625" style="0" customWidth="1"/>
    <col min="4" max="4" width="12.00390625" style="0" customWidth="1"/>
    <col min="5" max="5" width="11.375" style="0" customWidth="1"/>
  </cols>
  <sheetData>
    <row r="1" spans="1:5" ht="39" customHeight="1">
      <c r="A1" s="71" t="s">
        <v>1034</v>
      </c>
      <c r="B1" s="71"/>
      <c r="C1" s="71"/>
      <c r="D1" s="71"/>
      <c r="E1" s="71"/>
    </row>
    <row r="2" spans="1:5" ht="24" customHeight="1">
      <c r="A2" s="72"/>
      <c r="B2" s="72"/>
      <c r="C2" s="73" t="s">
        <v>60</v>
      </c>
      <c r="D2" s="73"/>
      <c r="E2" s="73"/>
    </row>
    <row r="3" spans="1:5" ht="31.5" customHeight="1">
      <c r="A3" s="74" t="s">
        <v>61</v>
      </c>
      <c r="B3" s="75" t="s">
        <v>27</v>
      </c>
      <c r="C3" s="75" t="s">
        <v>1035</v>
      </c>
      <c r="D3" s="76" t="s">
        <v>1036</v>
      </c>
      <c r="E3" s="77" t="s">
        <v>1037</v>
      </c>
    </row>
    <row r="4" spans="1:5" ht="31.5" customHeight="1">
      <c r="A4" s="78" t="s">
        <v>1038</v>
      </c>
      <c r="B4" s="79">
        <f>SUM(B5:B7)</f>
        <v>955.586</v>
      </c>
      <c r="C4" s="79">
        <f>SUM(C5:C7)</f>
        <v>880.899</v>
      </c>
      <c r="D4" s="79">
        <f aca="true" t="shared" si="0" ref="D4:D8">B4-C4</f>
        <v>74.68700000000001</v>
      </c>
      <c r="E4" s="80">
        <f aca="true" t="shared" si="1" ref="E4:E8">D4/C4*100</f>
        <v>8.478497534904685</v>
      </c>
    </row>
    <row r="5" spans="1:5" ht="31.5" customHeight="1">
      <c r="A5" s="81" t="s">
        <v>1039</v>
      </c>
      <c r="B5" s="79">
        <v>6.1</v>
      </c>
      <c r="C5" s="79">
        <v>6.1</v>
      </c>
      <c r="D5" s="79">
        <f t="shared" si="0"/>
        <v>0</v>
      </c>
      <c r="E5" s="80"/>
    </row>
    <row r="6" spans="1:5" ht="31.5" customHeight="1">
      <c r="A6" s="81" t="s">
        <v>1040</v>
      </c>
      <c r="B6" s="79">
        <v>484.226</v>
      </c>
      <c r="C6" s="79">
        <v>443.739</v>
      </c>
      <c r="D6" s="79">
        <f t="shared" si="0"/>
        <v>40.48700000000002</v>
      </c>
      <c r="E6" s="80">
        <f t="shared" si="1"/>
        <v>9.124057159726782</v>
      </c>
    </row>
    <row r="7" spans="1:5" ht="31.5" customHeight="1">
      <c r="A7" s="82" t="s">
        <v>1041</v>
      </c>
      <c r="B7" s="83">
        <v>465.26</v>
      </c>
      <c r="C7" s="83">
        <v>431.06</v>
      </c>
      <c r="D7" s="79">
        <f t="shared" si="0"/>
        <v>34.19999999999999</v>
      </c>
      <c r="E7" s="80">
        <f t="shared" si="1"/>
        <v>7.933930311325567</v>
      </c>
    </row>
    <row r="8" spans="1:5" ht="31.5" customHeight="1">
      <c r="A8" s="84" t="s">
        <v>1042</v>
      </c>
      <c r="B8" s="83">
        <v>465.26</v>
      </c>
      <c r="C8" s="83">
        <v>431.06</v>
      </c>
      <c r="D8" s="79">
        <f t="shared" si="0"/>
        <v>34.19999999999999</v>
      </c>
      <c r="E8" s="80">
        <f t="shared" si="1"/>
        <v>7.933930311325567</v>
      </c>
    </row>
    <row r="9" spans="1:5" ht="31.5" customHeight="1">
      <c r="A9" s="85" t="s">
        <v>1043</v>
      </c>
      <c r="B9" s="86"/>
      <c r="C9" s="87"/>
      <c r="D9" s="87"/>
      <c r="E9" s="88"/>
    </row>
    <row r="10" spans="1:5" ht="63.75" customHeight="1">
      <c r="A10" s="89" t="s">
        <v>1044</v>
      </c>
      <c r="B10" s="89"/>
      <c r="C10" s="89"/>
      <c r="D10" s="89"/>
      <c r="E10" s="89"/>
    </row>
  </sheetData>
  <sheetProtection/>
  <mergeCells count="3">
    <mergeCell ref="A1:E1"/>
    <mergeCell ref="C2:E2"/>
    <mergeCell ref="A10:E1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I19"/>
  <sheetViews>
    <sheetView zoomScaleSheetLayoutView="100" workbookViewId="0" topLeftCell="A1">
      <selection activeCell="L18" sqref="L18"/>
    </sheetView>
  </sheetViews>
  <sheetFormatPr defaultColWidth="9.00390625" defaultRowHeight="14.25"/>
  <cols>
    <col min="9" max="9" width="20.50390625" style="0" customWidth="1"/>
  </cols>
  <sheetData>
    <row r="1" spans="1:9" ht="24" customHeight="1">
      <c r="A1" s="69" t="s">
        <v>1045</v>
      </c>
      <c r="B1" s="70"/>
      <c r="C1" s="70"/>
      <c r="D1" s="70"/>
      <c r="E1" s="70"/>
      <c r="F1" s="70"/>
      <c r="G1" s="70"/>
      <c r="H1" s="70"/>
      <c r="I1" s="70"/>
    </row>
    <row r="2" spans="1:9" ht="24" customHeight="1">
      <c r="A2" s="70"/>
      <c r="B2" s="70"/>
      <c r="C2" s="70"/>
      <c r="D2" s="70"/>
      <c r="E2" s="70"/>
      <c r="F2" s="70"/>
      <c r="G2" s="70"/>
      <c r="H2" s="70"/>
      <c r="I2" s="70"/>
    </row>
    <row r="3" spans="1:9" ht="24" customHeight="1">
      <c r="A3" s="70"/>
      <c r="B3" s="70"/>
      <c r="C3" s="70"/>
      <c r="D3" s="70"/>
      <c r="E3" s="70"/>
      <c r="F3" s="70"/>
      <c r="G3" s="70"/>
      <c r="H3" s="70"/>
      <c r="I3" s="70"/>
    </row>
    <row r="4" spans="1:9" ht="24" customHeight="1">
      <c r="A4" s="70"/>
      <c r="B4" s="70"/>
      <c r="C4" s="70"/>
      <c r="D4" s="70"/>
      <c r="E4" s="70"/>
      <c r="F4" s="70"/>
      <c r="G4" s="70"/>
      <c r="H4" s="70"/>
      <c r="I4" s="70"/>
    </row>
    <row r="5" spans="1:9" ht="24" customHeight="1">
      <c r="A5" s="70"/>
      <c r="B5" s="70"/>
      <c r="C5" s="70"/>
      <c r="D5" s="70"/>
      <c r="E5" s="70"/>
      <c r="F5" s="70"/>
      <c r="G5" s="70"/>
      <c r="H5" s="70"/>
      <c r="I5" s="70"/>
    </row>
    <row r="6" spans="1:9" ht="24" customHeight="1">
      <c r="A6" s="70"/>
      <c r="B6" s="70"/>
      <c r="C6" s="70"/>
      <c r="D6" s="70"/>
      <c r="E6" s="70"/>
      <c r="F6" s="70"/>
      <c r="G6" s="70"/>
      <c r="H6" s="70"/>
      <c r="I6" s="70"/>
    </row>
    <row r="7" spans="1:9" ht="24" customHeight="1">
      <c r="A7" s="70"/>
      <c r="B7" s="70"/>
      <c r="C7" s="70"/>
      <c r="D7" s="70"/>
      <c r="E7" s="70"/>
      <c r="F7" s="70"/>
      <c r="G7" s="70"/>
      <c r="H7" s="70"/>
      <c r="I7" s="70"/>
    </row>
    <row r="8" spans="1:9" ht="24" customHeight="1">
      <c r="A8" s="70"/>
      <c r="B8" s="70"/>
      <c r="C8" s="70"/>
      <c r="D8" s="70"/>
      <c r="E8" s="70"/>
      <c r="F8" s="70"/>
      <c r="G8" s="70"/>
      <c r="H8" s="70"/>
      <c r="I8" s="70"/>
    </row>
    <row r="9" spans="1:9" ht="24" customHeight="1">
      <c r="A9" s="70"/>
      <c r="B9" s="70"/>
      <c r="C9" s="70"/>
      <c r="D9" s="70"/>
      <c r="E9" s="70"/>
      <c r="F9" s="70"/>
      <c r="G9" s="70"/>
      <c r="H9" s="70"/>
      <c r="I9" s="70"/>
    </row>
    <row r="10" spans="1:9" ht="24" customHeight="1">
      <c r="A10" s="70"/>
      <c r="B10" s="70"/>
      <c r="C10" s="70"/>
      <c r="D10" s="70"/>
      <c r="E10" s="70"/>
      <c r="F10" s="70"/>
      <c r="G10" s="70"/>
      <c r="H10" s="70"/>
      <c r="I10" s="70"/>
    </row>
    <row r="11" spans="1:9" ht="24" customHeight="1">
      <c r="A11" s="70"/>
      <c r="B11" s="70"/>
      <c r="C11" s="70"/>
      <c r="D11" s="70"/>
      <c r="E11" s="70"/>
      <c r="F11" s="70"/>
      <c r="G11" s="70"/>
      <c r="H11" s="70"/>
      <c r="I11" s="70"/>
    </row>
    <row r="12" spans="1:9" ht="24" customHeight="1">
      <c r="A12" s="70"/>
      <c r="B12" s="70"/>
      <c r="C12" s="70"/>
      <c r="D12" s="70"/>
      <c r="E12" s="70"/>
      <c r="F12" s="70"/>
      <c r="G12" s="70"/>
      <c r="H12" s="70"/>
      <c r="I12" s="70"/>
    </row>
    <row r="13" spans="1:9" ht="24" customHeight="1">
      <c r="A13" s="70"/>
      <c r="B13" s="70"/>
      <c r="C13" s="70"/>
      <c r="D13" s="70"/>
      <c r="E13" s="70"/>
      <c r="F13" s="70"/>
      <c r="G13" s="70"/>
      <c r="H13" s="70"/>
      <c r="I13" s="70"/>
    </row>
    <row r="14" spans="1:9" ht="24" customHeight="1">
      <c r="A14" s="70"/>
      <c r="B14" s="70"/>
      <c r="C14" s="70"/>
      <c r="D14" s="70"/>
      <c r="E14" s="70"/>
      <c r="F14" s="70"/>
      <c r="G14" s="70"/>
      <c r="H14" s="70"/>
      <c r="I14" s="70"/>
    </row>
    <row r="15" spans="1:9" ht="24" customHeight="1">
      <c r="A15" s="70"/>
      <c r="B15" s="70"/>
      <c r="C15" s="70"/>
      <c r="D15" s="70"/>
      <c r="E15" s="70"/>
      <c r="F15" s="70"/>
      <c r="G15" s="70"/>
      <c r="H15" s="70"/>
      <c r="I15" s="70"/>
    </row>
    <row r="16" spans="1:9" ht="24" customHeight="1">
      <c r="A16" s="70"/>
      <c r="B16" s="70"/>
      <c r="C16" s="70"/>
      <c r="D16" s="70"/>
      <c r="E16" s="70"/>
      <c r="F16" s="70"/>
      <c r="G16" s="70"/>
      <c r="H16" s="70"/>
      <c r="I16" s="70"/>
    </row>
    <row r="17" spans="1:9" ht="24" customHeight="1">
      <c r="A17" s="70"/>
      <c r="B17" s="70"/>
      <c r="C17" s="70"/>
      <c r="D17" s="70"/>
      <c r="E17" s="70"/>
      <c r="F17" s="70"/>
      <c r="G17" s="70"/>
      <c r="H17" s="70"/>
      <c r="I17" s="70"/>
    </row>
    <row r="18" spans="1:9" ht="12.75" customHeight="1">
      <c r="A18" s="70"/>
      <c r="B18" s="70"/>
      <c r="C18" s="70"/>
      <c r="D18" s="70"/>
      <c r="E18" s="70"/>
      <c r="F18" s="70"/>
      <c r="G18" s="70"/>
      <c r="H18" s="70"/>
      <c r="I18" s="70"/>
    </row>
    <row r="19" spans="1:9" ht="12.75" customHeight="1">
      <c r="A19" s="70"/>
      <c r="B19" s="70"/>
      <c r="C19" s="70"/>
      <c r="D19" s="70"/>
      <c r="E19" s="70"/>
      <c r="F19" s="70"/>
      <c r="G19" s="70"/>
      <c r="H19" s="70"/>
      <c r="I19" s="70"/>
    </row>
  </sheetData>
  <sheetProtection/>
  <mergeCells count="1">
    <mergeCell ref="A1:I19"/>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B9"/>
  <sheetViews>
    <sheetView workbookViewId="0" topLeftCell="A1">
      <selection activeCell="A1" sqref="A1:IV1"/>
    </sheetView>
  </sheetViews>
  <sheetFormatPr defaultColWidth="9.00390625" defaultRowHeight="14.25"/>
  <cols>
    <col min="1" max="1" width="32.50390625" style="0" customWidth="1"/>
    <col min="2" max="2" width="31.25390625" style="63" customWidth="1"/>
  </cols>
  <sheetData>
    <row r="1" spans="1:2" ht="40.5" customHeight="1">
      <c r="A1" s="64" t="s">
        <v>1046</v>
      </c>
      <c r="B1" s="64"/>
    </row>
    <row r="2" spans="1:2" ht="34.5" customHeight="1">
      <c r="A2" s="65"/>
      <c r="B2" s="65" t="s">
        <v>60</v>
      </c>
    </row>
    <row r="3" spans="1:2" s="63" customFormat="1" ht="34.5" customHeight="1">
      <c r="A3" s="66" t="s">
        <v>1047</v>
      </c>
      <c r="B3" s="66" t="s">
        <v>1035</v>
      </c>
    </row>
    <row r="4" spans="1:2" ht="34.5" customHeight="1">
      <c r="A4" s="67" t="s">
        <v>1048</v>
      </c>
      <c r="B4" s="66">
        <v>0</v>
      </c>
    </row>
    <row r="5" spans="1:2" ht="34.5" customHeight="1">
      <c r="A5" s="67" t="s">
        <v>1049</v>
      </c>
      <c r="B5" s="66">
        <v>0</v>
      </c>
    </row>
    <row r="6" spans="1:2" ht="34.5" customHeight="1">
      <c r="A6" s="67" t="s">
        <v>1050</v>
      </c>
      <c r="B6" s="66">
        <v>0</v>
      </c>
    </row>
    <row r="7" spans="1:2" ht="34.5" customHeight="1">
      <c r="A7" s="67" t="s">
        <v>1051</v>
      </c>
      <c r="B7" s="66">
        <v>0</v>
      </c>
    </row>
    <row r="8" spans="1:2" ht="34.5" customHeight="1">
      <c r="A8" s="67" t="s">
        <v>1052</v>
      </c>
      <c r="B8" s="66">
        <f>SUM(B4:B7)</f>
        <v>0</v>
      </c>
    </row>
    <row r="9" spans="1:2" ht="48" customHeight="1">
      <c r="A9" s="68" t="s">
        <v>1053</v>
      </c>
      <c r="B9" s="68"/>
    </row>
    <row r="10" ht="29.25" customHeight="1"/>
    <row r="11" ht="29.25" customHeight="1"/>
    <row r="12" ht="29.25" customHeight="1"/>
  </sheetData>
  <sheetProtection/>
  <mergeCells count="2">
    <mergeCell ref="A1:B1"/>
    <mergeCell ref="A9:B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6"/>
  <sheetViews>
    <sheetView workbookViewId="0" topLeftCell="A1">
      <selection activeCell="A6" sqref="A6:C6"/>
    </sheetView>
  </sheetViews>
  <sheetFormatPr defaultColWidth="9.00390625" defaultRowHeight="14.25"/>
  <cols>
    <col min="1" max="1" width="30.625" style="61" customWidth="1"/>
    <col min="2" max="2" width="25.00390625" style="61" customWidth="1"/>
    <col min="3" max="3" width="25.00390625" style="62" customWidth="1"/>
    <col min="4" max="16384" width="9.00390625" style="62" customWidth="1"/>
  </cols>
  <sheetData>
    <row r="1" spans="1:3" ht="21.75">
      <c r="A1" s="24" t="s">
        <v>1054</v>
      </c>
      <c r="B1" s="24"/>
      <c r="C1" s="24"/>
    </row>
    <row r="2" spans="1:3" ht="15">
      <c r="A2" s="25"/>
      <c r="B2" s="25"/>
      <c r="C2" s="26" t="s">
        <v>60</v>
      </c>
    </row>
    <row r="3" spans="1:3" ht="14.25">
      <c r="A3" s="27" t="s">
        <v>1055</v>
      </c>
      <c r="B3" s="28" t="s">
        <v>1056</v>
      </c>
      <c r="C3" s="29" t="s">
        <v>1057</v>
      </c>
    </row>
    <row r="4" spans="1:3" ht="16.5" customHeight="1">
      <c r="A4" s="30"/>
      <c r="B4" s="31"/>
      <c r="C4" s="32"/>
    </row>
    <row r="5" spans="1:3" ht="40.5" customHeight="1">
      <c r="A5" s="33" t="s">
        <v>1058</v>
      </c>
      <c r="B5" s="34">
        <v>34603</v>
      </c>
      <c r="C5" s="35">
        <v>84417</v>
      </c>
    </row>
    <row r="6" spans="1:3" ht="54" customHeight="1">
      <c r="A6" s="36" t="s">
        <v>1059</v>
      </c>
      <c r="B6" s="36"/>
      <c r="C6" s="36"/>
    </row>
  </sheetData>
  <sheetProtection/>
  <mergeCells count="6">
    <mergeCell ref="A1:C1"/>
    <mergeCell ref="A2:B2"/>
    <mergeCell ref="A6:C6"/>
    <mergeCell ref="A3:A4"/>
    <mergeCell ref="B3:B4"/>
    <mergeCell ref="C3:C4"/>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outlinePr summaryBelow="0" summaryRight="0"/>
  </sheetPr>
  <dimension ref="A1:B17"/>
  <sheetViews>
    <sheetView workbookViewId="0" topLeftCell="A1">
      <pane ySplit="3" topLeftCell="A4" activePane="bottomLeft" state="frozen"/>
      <selection pane="bottomLeft" activeCell="F17" sqref="F17"/>
    </sheetView>
  </sheetViews>
  <sheetFormatPr defaultColWidth="8.00390625" defaultRowHeight="14.25"/>
  <cols>
    <col min="1" max="1" width="38.875" style="37" customWidth="1"/>
    <col min="2" max="2" width="21.875" style="37" customWidth="1"/>
    <col min="3" max="16384" width="8.00390625" style="37" customWidth="1"/>
  </cols>
  <sheetData>
    <row r="1" spans="1:2" ht="22.5" customHeight="1">
      <c r="A1" s="38" t="s">
        <v>1060</v>
      </c>
      <c r="B1" s="38"/>
    </row>
    <row r="2" spans="1:2" ht="22.5" customHeight="1">
      <c r="A2" s="55"/>
      <c r="B2" s="39" t="s">
        <v>60</v>
      </c>
    </row>
    <row r="3" spans="1:2" ht="32.25" customHeight="1">
      <c r="A3" s="56" t="s">
        <v>61</v>
      </c>
      <c r="B3" s="57" t="s">
        <v>27</v>
      </c>
    </row>
    <row r="4" spans="1:2" ht="22.5" customHeight="1">
      <c r="A4" s="58" t="s">
        <v>1061</v>
      </c>
      <c r="B4" s="44">
        <f>SUM(B5:B10)</f>
        <v>36823</v>
      </c>
    </row>
    <row r="5" spans="1:2" ht="22.5" customHeight="1">
      <c r="A5" s="59" t="s">
        <v>1062</v>
      </c>
      <c r="B5" s="44"/>
    </row>
    <row r="6" spans="1:2" ht="22.5" customHeight="1">
      <c r="A6" s="59" t="s">
        <v>1063</v>
      </c>
      <c r="B6" s="44"/>
    </row>
    <row r="7" spans="1:2" ht="22.5" customHeight="1">
      <c r="A7" s="59" t="s">
        <v>1064</v>
      </c>
      <c r="B7" s="44">
        <v>35000</v>
      </c>
    </row>
    <row r="8" spans="1:2" ht="22.5" customHeight="1">
      <c r="A8" s="59" t="s">
        <v>1065</v>
      </c>
      <c r="B8" s="44">
        <v>47</v>
      </c>
    </row>
    <row r="9" spans="1:2" ht="22.5" customHeight="1">
      <c r="A9" s="59" t="s">
        <v>1066</v>
      </c>
      <c r="B9" s="44">
        <v>1400</v>
      </c>
    </row>
    <row r="10" spans="1:2" ht="22.5" customHeight="1">
      <c r="A10" s="59" t="s">
        <v>1067</v>
      </c>
      <c r="B10" s="44">
        <v>376</v>
      </c>
    </row>
    <row r="11" spans="1:2" ht="22.5" customHeight="1">
      <c r="A11" s="58" t="s">
        <v>1068</v>
      </c>
      <c r="B11" s="44">
        <v>429</v>
      </c>
    </row>
    <row r="12" spans="1:2" ht="22.5" customHeight="1">
      <c r="A12" s="59" t="s">
        <v>1069</v>
      </c>
      <c r="B12" s="44">
        <f>SUM(B13)</f>
        <v>429</v>
      </c>
    </row>
    <row r="13" spans="1:2" ht="22.5" customHeight="1">
      <c r="A13" s="59" t="s">
        <v>1070</v>
      </c>
      <c r="B13" s="44">
        <v>429</v>
      </c>
    </row>
    <row r="14" spans="1:2" ht="22.5" customHeight="1">
      <c r="A14" s="59" t="s">
        <v>1071</v>
      </c>
      <c r="B14" s="44"/>
    </row>
    <row r="15" spans="1:2" ht="22.5" customHeight="1">
      <c r="A15" s="59" t="s">
        <v>1072</v>
      </c>
      <c r="B15" s="44">
        <v>1982</v>
      </c>
    </row>
    <row r="16" spans="1:2" ht="22.5" customHeight="1">
      <c r="A16" s="59" t="s">
        <v>1073</v>
      </c>
      <c r="B16" s="44"/>
    </row>
    <row r="17" spans="1:2" ht="22.5" customHeight="1">
      <c r="A17" s="60" t="s">
        <v>58</v>
      </c>
      <c r="B17" s="44">
        <f>B4+B11+B15</f>
        <v>39234</v>
      </c>
    </row>
  </sheetData>
  <sheetProtection/>
  <mergeCells count="1">
    <mergeCell ref="A1:B1"/>
  </mergeCells>
  <printOptions horizontalCentered="1"/>
  <pageMargins left="0.75" right="0.75" top="1.26" bottom="0.63" header="0.51" footer="0.51"/>
  <pageSetup horizontalDpi="300" verticalDpi="300" orientation="landscape" paperSize="9"/>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B107"/>
  <sheetViews>
    <sheetView zoomScaleSheetLayoutView="100" workbookViewId="0" topLeftCell="A61">
      <selection activeCell="A1" sqref="A1:IV1"/>
    </sheetView>
  </sheetViews>
  <sheetFormatPr defaultColWidth="8.00390625" defaultRowHeight="14.25"/>
  <cols>
    <col min="1" max="1" width="52.375" style="23" customWidth="1"/>
    <col min="2" max="2" width="10.25390625" style="23" customWidth="1"/>
    <col min="3" max="16384" width="8.00390625" style="23" customWidth="1"/>
  </cols>
  <sheetData>
    <row r="1" spans="1:2" ht="25.5">
      <c r="A1" s="38" t="s">
        <v>1074</v>
      </c>
      <c r="B1" s="38"/>
    </row>
    <row r="2" spans="1:2" ht="16.5" customHeight="1">
      <c r="A2" s="46"/>
      <c r="B2" s="47" t="s">
        <v>60</v>
      </c>
    </row>
    <row r="3" spans="1:2" ht="12.75">
      <c r="A3" s="48" t="s">
        <v>61</v>
      </c>
      <c r="B3" s="48" t="s">
        <v>1075</v>
      </c>
    </row>
    <row r="4" spans="1:2" ht="12.75">
      <c r="A4" s="49" t="s">
        <v>1076</v>
      </c>
      <c r="B4" s="50">
        <f>SUM(B5)</f>
        <v>2</v>
      </c>
    </row>
    <row r="5" spans="1:2" ht="12.75">
      <c r="A5" s="51" t="s">
        <v>1077</v>
      </c>
      <c r="B5" s="52">
        <f>SUM(B6:B9)</f>
        <v>2</v>
      </c>
    </row>
    <row r="6" spans="1:2" ht="12.75">
      <c r="A6" s="51" t="s">
        <v>1078</v>
      </c>
      <c r="B6" s="52"/>
    </row>
    <row r="7" spans="1:2" ht="12.75">
      <c r="A7" s="51" t="s">
        <v>1079</v>
      </c>
      <c r="B7" s="52"/>
    </row>
    <row r="8" spans="1:2" ht="12.75">
      <c r="A8" s="51" t="s">
        <v>1080</v>
      </c>
      <c r="B8" s="52"/>
    </row>
    <row r="9" spans="1:2" ht="12.75">
      <c r="A9" s="51" t="s">
        <v>1081</v>
      </c>
      <c r="B9" s="52">
        <v>2</v>
      </c>
    </row>
    <row r="10" spans="1:2" ht="12.75">
      <c r="A10" s="49" t="s">
        <v>1082</v>
      </c>
      <c r="B10" s="50">
        <f>SUM(B11,B15)</f>
        <v>220</v>
      </c>
    </row>
    <row r="11" spans="1:2" ht="12.75">
      <c r="A11" s="51" t="s">
        <v>1083</v>
      </c>
      <c r="B11" s="52">
        <f>SUM(B12:B14)</f>
        <v>3</v>
      </c>
    </row>
    <row r="12" spans="1:2" ht="12.75">
      <c r="A12" s="51" t="s">
        <v>1084</v>
      </c>
      <c r="B12" s="52"/>
    </row>
    <row r="13" spans="1:2" ht="12.75">
      <c r="A13" s="51" t="s">
        <v>1085</v>
      </c>
      <c r="B13" s="52"/>
    </row>
    <row r="14" spans="1:2" ht="12.75">
      <c r="A14" s="51" t="s">
        <v>1086</v>
      </c>
      <c r="B14" s="52">
        <v>3</v>
      </c>
    </row>
    <row r="15" spans="1:2" ht="12.75">
      <c r="A15" s="51" t="s">
        <v>1087</v>
      </c>
      <c r="B15" s="52">
        <f>SUM(B16:B18)</f>
        <v>217</v>
      </c>
    </row>
    <row r="16" spans="1:2" ht="12.75">
      <c r="A16" s="51" t="s">
        <v>1084</v>
      </c>
      <c r="B16" s="52"/>
    </row>
    <row r="17" spans="1:2" ht="12.75">
      <c r="A17" s="51" t="s">
        <v>1085</v>
      </c>
      <c r="B17" s="52">
        <v>200</v>
      </c>
    </row>
    <row r="18" spans="1:2" ht="12.75">
      <c r="A18" s="51" t="s">
        <v>1088</v>
      </c>
      <c r="B18" s="52">
        <v>17</v>
      </c>
    </row>
    <row r="19" spans="1:2" ht="12.75">
      <c r="A19" s="49" t="s">
        <v>1089</v>
      </c>
      <c r="B19" s="50">
        <f>SUM(B20,B33,B39,B40,B46,B52)</f>
        <v>9419</v>
      </c>
    </row>
    <row r="20" spans="1:2" ht="12.75">
      <c r="A20" s="51" t="s">
        <v>1090</v>
      </c>
      <c r="B20" s="52">
        <f>SUM(B21:B32)</f>
        <v>7610</v>
      </c>
    </row>
    <row r="21" spans="1:2" ht="12.75">
      <c r="A21" s="51" t="s">
        <v>1091</v>
      </c>
      <c r="B21" s="52">
        <v>7567</v>
      </c>
    </row>
    <row r="22" spans="1:2" ht="12.75">
      <c r="A22" s="51" t="s">
        <v>1092</v>
      </c>
      <c r="B22" s="52"/>
    </row>
    <row r="23" spans="1:2" ht="12.75">
      <c r="A23" s="51" t="s">
        <v>1093</v>
      </c>
      <c r="B23" s="52"/>
    </row>
    <row r="24" spans="1:2" ht="12.75">
      <c r="A24" s="51" t="s">
        <v>1094</v>
      </c>
      <c r="B24" s="52"/>
    </row>
    <row r="25" spans="1:2" ht="12.75">
      <c r="A25" s="51" t="s">
        <v>1095</v>
      </c>
      <c r="B25" s="52"/>
    </row>
    <row r="26" spans="1:2" ht="12.75">
      <c r="A26" s="51" t="s">
        <v>1096</v>
      </c>
      <c r="B26" s="52"/>
    </row>
    <row r="27" spans="1:2" ht="12.75">
      <c r="A27" s="51" t="s">
        <v>1097</v>
      </c>
      <c r="B27" s="52"/>
    </row>
    <row r="28" spans="1:2" ht="12.75">
      <c r="A28" s="51" t="s">
        <v>1098</v>
      </c>
      <c r="B28" s="52"/>
    </row>
    <row r="29" spans="1:2" ht="12.75">
      <c r="A29" s="51" t="s">
        <v>1099</v>
      </c>
      <c r="B29" s="52"/>
    </row>
    <row r="30" spans="1:2" ht="12.75">
      <c r="A30" s="51" t="s">
        <v>1100</v>
      </c>
      <c r="B30" s="52"/>
    </row>
    <row r="31" spans="1:2" ht="12.75">
      <c r="A31" s="51" t="s">
        <v>1101</v>
      </c>
      <c r="B31" s="52"/>
    </row>
    <row r="32" spans="1:2" ht="12.75">
      <c r="A32" s="51" t="s">
        <v>1102</v>
      </c>
      <c r="B32" s="52">
        <v>43</v>
      </c>
    </row>
    <row r="33" spans="1:2" ht="12.75">
      <c r="A33" s="51" t="s">
        <v>1103</v>
      </c>
      <c r="B33" s="52">
        <f>SUM(B34:B38)</f>
        <v>0</v>
      </c>
    </row>
    <row r="34" spans="1:2" ht="12.75">
      <c r="A34" s="51" t="s">
        <v>1104</v>
      </c>
      <c r="B34" s="52"/>
    </row>
    <row r="35" spans="1:2" ht="12.75">
      <c r="A35" s="51" t="s">
        <v>1105</v>
      </c>
      <c r="B35" s="52"/>
    </row>
    <row r="36" spans="1:2" ht="12.75">
      <c r="A36" s="51" t="s">
        <v>1106</v>
      </c>
      <c r="B36" s="52"/>
    </row>
    <row r="37" spans="1:2" ht="12.75">
      <c r="A37" s="51" t="s">
        <v>1107</v>
      </c>
      <c r="B37" s="52"/>
    </row>
    <row r="38" spans="1:2" ht="12.75">
      <c r="A38" s="51" t="s">
        <v>1108</v>
      </c>
      <c r="B38" s="52"/>
    </row>
    <row r="39" spans="1:2" ht="12.75">
      <c r="A39" s="51" t="s">
        <v>1109</v>
      </c>
      <c r="B39" s="52">
        <v>983</v>
      </c>
    </row>
    <row r="40" spans="1:2" ht="12.75">
      <c r="A40" s="51" t="s">
        <v>1110</v>
      </c>
      <c r="B40" s="52">
        <f>SUM(B41:B45)</f>
        <v>0</v>
      </c>
    </row>
    <row r="41" spans="1:2" ht="12.75">
      <c r="A41" s="51" t="s">
        <v>1111</v>
      </c>
      <c r="B41" s="52"/>
    </row>
    <row r="42" spans="1:2" ht="12.75">
      <c r="A42" s="51" t="s">
        <v>1112</v>
      </c>
      <c r="B42" s="52"/>
    </row>
    <row r="43" spans="1:2" ht="12.75">
      <c r="A43" s="51" t="s">
        <v>1113</v>
      </c>
      <c r="B43" s="52"/>
    </row>
    <row r="44" spans="1:2" ht="12.75">
      <c r="A44" s="51" t="s">
        <v>1114</v>
      </c>
      <c r="B44" s="52"/>
    </row>
    <row r="45" spans="1:2" ht="12.75">
      <c r="A45" s="51" t="s">
        <v>1115</v>
      </c>
      <c r="B45" s="52"/>
    </row>
    <row r="46" spans="1:2" ht="12.75">
      <c r="A46" s="51" t="s">
        <v>1116</v>
      </c>
      <c r="B46" s="52">
        <f>SUM(B47:B51)</f>
        <v>450</v>
      </c>
    </row>
    <row r="47" spans="1:2" ht="12.75">
      <c r="A47" s="51" t="s">
        <v>1104</v>
      </c>
      <c r="B47" s="52"/>
    </row>
    <row r="48" spans="1:2" ht="12.75">
      <c r="A48" s="51" t="s">
        <v>1105</v>
      </c>
      <c r="B48" s="52">
        <v>50</v>
      </c>
    </row>
    <row r="49" spans="1:2" ht="12.75">
      <c r="A49" s="51" t="s">
        <v>1106</v>
      </c>
      <c r="B49" s="52"/>
    </row>
    <row r="50" spans="1:2" ht="12.75">
      <c r="A50" s="51" t="s">
        <v>1107</v>
      </c>
      <c r="B50" s="52"/>
    </row>
    <row r="51" spans="1:2" ht="12.75">
      <c r="A51" s="51" t="s">
        <v>1117</v>
      </c>
      <c r="B51" s="52">
        <v>400</v>
      </c>
    </row>
    <row r="52" spans="1:2" ht="12.75">
      <c r="A52" s="51" t="s">
        <v>1118</v>
      </c>
      <c r="B52" s="52">
        <v>376</v>
      </c>
    </row>
    <row r="53" spans="1:2" ht="12.75">
      <c r="A53" s="49" t="s">
        <v>1119</v>
      </c>
      <c r="B53" s="50">
        <f>B54</f>
        <v>28</v>
      </c>
    </row>
    <row r="54" spans="1:2" ht="12.75">
      <c r="A54" s="51" t="s">
        <v>1120</v>
      </c>
      <c r="B54" s="52">
        <f>SUM(B55:B58)</f>
        <v>28</v>
      </c>
    </row>
    <row r="55" spans="1:2" ht="12.75">
      <c r="A55" s="51" t="s">
        <v>1085</v>
      </c>
      <c r="B55" s="52">
        <v>28</v>
      </c>
    </row>
    <row r="56" spans="1:2" ht="12.75">
      <c r="A56" s="51" t="s">
        <v>1121</v>
      </c>
      <c r="B56" s="52"/>
    </row>
    <row r="57" spans="1:2" ht="12.75">
      <c r="A57" s="51" t="s">
        <v>1122</v>
      </c>
      <c r="B57" s="52"/>
    </row>
    <row r="58" spans="1:2" ht="12.75">
      <c r="A58" s="51" t="s">
        <v>1123</v>
      </c>
      <c r="B58" s="52"/>
    </row>
    <row r="59" spans="1:2" ht="12.75">
      <c r="A59" s="49" t="s">
        <v>1124</v>
      </c>
      <c r="B59" s="50">
        <f>SUM(B60,B67)</f>
        <v>0</v>
      </c>
    </row>
    <row r="60" spans="1:2" ht="12.75">
      <c r="A60" s="51" t="s">
        <v>1125</v>
      </c>
      <c r="B60" s="52"/>
    </row>
    <row r="61" spans="1:2" ht="12.75">
      <c r="A61" s="51" t="s">
        <v>1126</v>
      </c>
      <c r="B61" s="52"/>
    </row>
    <row r="62" spans="1:2" ht="12.75">
      <c r="A62" s="51" t="s">
        <v>1127</v>
      </c>
      <c r="B62" s="52"/>
    </row>
    <row r="63" spans="1:2" ht="12.75">
      <c r="A63" s="51" t="s">
        <v>1128</v>
      </c>
      <c r="B63" s="52"/>
    </row>
    <row r="64" spans="1:2" ht="12.75">
      <c r="A64" s="51" t="s">
        <v>1129</v>
      </c>
      <c r="B64" s="52"/>
    </row>
    <row r="65" spans="1:2" ht="12.75">
      <c r="A65" s="51" t="s">
        <v>1130</v>
      </c>
      <c r="B65" s="52"/>
    </row>
    <row r="66" spans="1:2" ht="12.75">
      <c r="A66" s="51" t="s">
        <v>1131</v>
      </c>
      <c r="B66" s="52"/>
    </row>
    <row r="67" spans="1:2" ht="12.75">
      <c r="A67" s="51" t="s">
        <v>1132</v>
      </c>
      <c r="B67" s="52">
        <f>SUM(B68:B72)</f>
        <v>0</v>
      </c>
    </row>
    <row r="68" spans="1:2" ht="12.75">
      <c r="A68" s="51" t="s">
        <v>1133</v>
      </c>
      <c r="B68" s="52"/>
    </row>
    <row r="69" spans="1:2" ht="12.75">
      <c r="A69" s="51" t="s">
        <v>1134</v>
      </c>
      <c r="B69" s="52"/>
    </row>
    <row r="70" spans="1:2" ht="12.75">
      <c r="A70" s="51" t="s">
        <v>1135</v>
      </c>
      <c r="B70" s="52"/>
    </row>
    <row r="71" spans="1:2" ht="12.75">
      <c r="A71" s="51" t="s">
        <v>1136</v>
      </c>
      <c r="B71" s="52"/>
    </row>
    <row r="72" spans="1:2" ht="12.75">
      <c r="A72" s="51" t="s">
        <v>1137</v>
      </c>
      <c r="B72" s="52"/>
    </row>
    <row r="73" spans="1:2" ht="12.75">
      <c r="A73" s="49" t="s">
        <v>1138</v>
      </c>
      <c r="B73" s="50"/>
    </row>
    <row r="74" spans="1:2" ht="12.75">
      <c r="A74" s="51" t="s">
        <v>1139</v>
      </c>
      <c r="B74" s="52"/>
    </row>
    <row r="75" spans="1:2" ht="12.75">
      <c r="A75" s="51" t="s">
        <v>1140</v>
      </c>
      <c r="B75" s="52"/>
    </row>
    <row r="76" spans="1:2" ht="12.75">
      <c r="A76" s="51" t="s">
        <v>1141</v>
      </c>
      <c r="B76" s="52"/>
    </row>
    <row r="77" spans="1:2" ht="12.75">
      <c r="A77" s="51" t="s">
        <v>1142</v>
      </c>
      <c r="B77" s="52"/>
    </row>
    <row r="78" spans="1:2" ht="12.75">
      <c r="A78" s="51" t="s">
        <v>1143</v>
      </c>
      <c r="B78" s="52"/>
    </row>
    <row r="79" spans="1:2" ht="12.75">
      <c r="A79" s="51" t="s">
        <v>1144</v>
      </c>
      <c r="B79" s="52"/>
    </row>
    <row r="80" spans="1:2" ht="12.75">
      <c r="A80" s="49" t="s">
        <v>1145</v>
      </c>
      <c r="B80" s="53">
        <f>B81</f>
        <v>1132</v>
      </c>
    </row>
    <row r="81" spans="1:2" ht="12.75">
      <c r="A81" s="51" t="s">
        <v>1146</v>
      </c>
      <c r="B81" s="52">
        <f>SUM(B82:B91)</f>
        <v>1132</v>
      </c>
    </row>
    <row r="82" spans="1:2" ht="12.75">
      <c r="A82" s="51" t="s">
        <v>1147</v>
      </c>
      <c r="B82" s="52">
        <v>227</v>
      </c>
    </row>
    <row r="83" spans="1:2" ht="12.75">
      <c r="A83" s="51" t="s">
        <v>1148</v>
      </c>
      <c r="B83" s="52">
        <v>47</v>
      </c>
    </row>
    <row r="84" spans="1:2" ht="12.75">
      <c r="A84" s="51" t="s">
        <v>1149</v>
      </c>
      <c r="B84" s="52"/>
    </row>
    <row r="85" spans="1:2" ht="12.75">
      <c r="A85" s="51" t="s">
        <v>1150</v>
      </c>
      <c r="B85" s="52"/>
    </row>
    <row r="86" spans="1:2" ht="12.75">
      <c r="A86" s="51" t="s">
        <v>1151</v>
      </c>
      <c r="B86" s="52"/>
    </row>
    <row r="87" spans="1:2" ht="12.75">
      <c r="A87" s="51" t="s">
        <v>1152</v>
      </c>
      <c r="B87" s="52"/>
    </row>
    <row r="88" spans="1:2" ht="12.75">
      <c r="A88" s="51" t="s">
        <v>1153</v>
      </c>
      <c r="B88" s="52"/>
    </row>
    <row r="89" spans="1:2" ht="12.75">
      <c r="A89" s="51" t="s">
        <v>1154</v>
      </c>
      <c r="B89" s="52"/>
    </row>
    <row r="90" spans="1:2" ht="12.75">
      <c r="A90" s="51" t="s">
        <v>1155</v>
      </c>
      <c r="B90" s="52"/>
    </row>
    <row r="91" spans="1:2" ht="12.75">
      <c r="A91" s="51" t="s">
        <v>1156</v>
      </c>
      <c r="B91" s="52">
        <v>858</v>
      </c>
    </row>
    <row r="92" spans="1:2" ht="12.75">
      <c r="A92" s="49" t="s">
        <v>1157</v>
      </c>
      <c r="B92" s="50">
        <v>1433</v>
      </c>
    </row>
    <row r="93" spans="1:2" ht="12.75">
      <c r="A93" s="51" t="s">
        <v>1158</v>
      </c>
      <c r="B93" s="52"/>
    </row>
    <row r="94" spans="1:2" ht="12.75">
      <c r="A94" s="51"/>
      <c r="B94" s="52"/>
    </row>
    <row r="95" spans="1:2" ht="12.75">
      <c r="A95" s="54" t="s">
        <v>1159</v>
      </c>
      <c r="B95" s="52">
        <f>SUBTOTAL(9,B4,B10,B19,B53,B80,B92,B59)</f>
        <v>12234</v>
      </c>
    </row>
    <row r="96" spans="1:2" ht="12.75">
      <c r="A96" s="49" t="s">
        <v>1022</v>
      </c>
      <c r="B96" s="52"/>
    </row>
    <row r="97" spans="1:2" ht="12.75">
      <c r="A97" s="51" t="s">
        <v>1160</v>
      </c>
      <c r="B97" s="52"/>
    </row>
    <row r="98" spans="1:2" ht="12.75">
      <c r="A98" s="51" t="s">
        <v>1161</v>
      </c>
      <c r="B98" s="52"/>
    </row>
    <row r="99" spans="1:2" ht="12.75">
      <c r="A99" s="51" t="s">
        <v>1162</v>
      </c>
      <c r="B99" s="52"/>
    </row>
    <row r="100" spans="1:2" ht="12.75">
      <c r="A100" s="51" t="s">
        <v>1026</v>
      </c>
      <c r="B100" s="52">
        <v>27000</v>
      </c>
    </row>
    <row r="101" spans="1:2" ht="12.75">
      <c r="A101" s="51" t="s">
        <v>1163</v>
      </c>
      <c r="B101" s="52"/>
    </row>
    <row r="102" spans="1:2" ht="12.75">
      <c r="A102" s="51" t="s">
        <v>1164</v>
      </c>
      <c r="B102" s="52"/>
    </row>
    <row r="103" spans="1:2" ht="12.75">
      <c r="A103" s="51"/>
      <c r="B103" s="51"/>
    </row>
    <row r="104" spans="1:2" ht="12.75">
      <c r="A104" s="51"/>
      <c r="B104" s="51"/>
    </row>
    <row r="105" spans="1:2" ht="12.75">
      <c r="A105" s="51"/>
      <c r="B105" s="51"/>
    </row>
    <row r="106" spans="1:2" ht="12.75">
      <c r="A106" s="51"/>
      <c r="B106" s="51"/>
    </row>
    <row r="107" spans="1:2" ht="12.75">
      <c r="A107" s="54" t="s">
        <v>1165</v>
      </c>
      <c r="B107" s="52">
        <f>SUM(B95,B96,B100,B101)</f>
        <v>39234</v>
      </c>
    </row>
  </sheetData>
  <sheetProtection/>
  <mergeCells count="1">
    <mergeCell ref="A1:B1"/>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B8"/>
  <sheetViews>
    <sheetView workbookViewId="0" topLeftCell="A1">
      <selection activeCell="F17" sqref="F17"/>
    </sheetView>
  </sheetViews>
  <sheetFormatPr defaultColWidth="8.00390625" defaultRowHeight="14.25"/>
  <cols>
    <col min="1" max="1" width="61.125" style="37" customWidth="1"/>
    <col min="2" max="2" width="15.00390625" style="37" customWidth="1"/>
    <col min="3" max="16384" width="8.00390625" style="37" customWidth="1"/>
  </cols>
  <sheetData>
    <row r="1" spans="1:2" ht="24.75" customHeight="1">
      <c r="A1" s="38" t="s">
        <v>1166</v>
      </c>
      <c r="B1" s="38"/>
    </row>
    <row r="2" spans="1:2" ht="24" customHeight="1">
      <c r="A2" s="39"/>
      <c r="B2" s="40" t="s">
        <v>60</v>
      </c>
    </row>
    <row r="3" spans="1:2" ht="22.5" customHeight="1">
      <c r="A3" s="41" t="s">
        <v>1167</v>
      </c>
      <c r="B3" s="42" t="s">
        <v>1167</v>
      </c>
    </row>
    <row r="4" spans="1:2" ht="29.25" customHeight="1">
      <c r="A4" s="41" t="s">
        <v>61</v>
      </c>
      <c r="B4" s="41" t="s">
        <v>1075</v>
      </c>
    </row>
    <row r="5" spans="1:2" ht="29.25" customHeight="1">
      <c r="A5" s="43" t="s">
        <v>1160</v>
      </c>
      <c r="B5" s="44">
        <v>0</v>
      </c>
    </row>
    <row r="6" spans="1:2" ht="29.25" customHeight="1">
      <c r="A6" s="43" t="s">
        <v>1161</v>
      </c>
      <c r="B6" s="44">
        <v>0</v>
      </c>
    </row>
    <row r="7" spans="1:2" ht="29.25" customHeight="1">
      <c r="A7" s="43" t="s">
        <v>1162</v>
      </c>
      <c r="B7" s="44">
        <v>0</v>
      </c>
    </row>
    <row r="8" spans="1:2" ht="29.25" customHeight="1">
      <c r="A8" s="45" t="s">
        <v>1168</v>
      </c>
      <c r="B8" s="45"/>
    </row>
  </sheetData>
  <sheetProtection/>
  <mergeCells count="3">
    <mergeCell ref="A1:B1"/>
    <mergeCell ref="A3:B3"/>
    <mergeCell ref="A8:B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6"/>
  <sheetViews>
    <sheetView workbookViewId="0" topLeftCell="A1">
      <selection activeCell="C24" sqref="C24"/>
    </sheetView>
  </sheetViews>
  <sheetFormatPr defaultColWidth="8.00390625" defaultRowHeight="14.25"/>
  <cols>
    <col min="1" max="1" width="30.625" style="22" customWidth="1"/>
    <col min="2" max="3" width="25.00390625" style="22" customWidth="1"/>
    <col min="4" max="16384" width="8.00390625" style="23" customWidth="1"/>
  </cols>
  <sheetData>
    <row r="1" spans="1:3" ht="28.5" customHeight="1">
      <c r="A1" s="24" t="s">
        <v>1169</v>
      </c>
      <c r="B1" s="24"/>
      <c r="C1" s="24"/>
    </row>
    <row r="2" spans="1:3" ht="28.5" customHeight="1">
      <c r="A2" s="25"/>
      <c r="B2" s="25"/>
      <c r="C2" s="26" t="s">
        <v>60</v>
      </c>
    </row>
    <row r="3" spans="1:3" ht="28.5" customHeight="1">
      <c r="A3" s="27" t="s">
        <v>1055</v>
      </c>
      <c r="B3" s="28" t="s">
        <v>1056</v>
      </c>
      <c r="C3" s="29" t="s">
        <v>1057</v>
      </c>
    </row>
    <row r="4" spans="1:3" ht="28.5" customHeight="1">
      <c r="A4" s="30"/>
      <c r="B4" s="31"/>
      <c r="C4" s="32"/>
    </row>
    <row r="5" spans="1:3" ht="28.5" customHeight="1">
      <c r="A5" s="33" t="s">
        <v>1058</v>
      </c>
      <c r="B5" s="34">
        <v>41755</v>
      </c>
      <c r="C5" s="35">
        <v>43955</v>
      </c>
    </row>
    <row r="6" spans="1:3" ht="57" customHeight="1">
      <c r="A6" s="36" t="s">
        <v>1059</v>
      </c>
      <c r="B6" s="36"/>
      <c r="C6" s="36"/>
    </row>
  </sheetData>
  <sheetProtection/>
  <mergeCells count="6">
    <mergeCell ref="A1:C1"/>
    <mergeCell ref="A2:B2"/>
    <mergeCell ref="A6:C6"/>
    <mergeCell ref="A3:A4"/>
    <mergeCell ref="B3:B4"/>
    <mergeCell ref="C3:C4"/>
  </mergeCells>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B16"/>
  <sheetViews>
    <sheetView zoomScaleSheetLayoutView="100" workbookViewId="0" topLeftCell="A1">
      <selection activeCell="A5" sqref="A5"/>
    </sheetView>
  </sheetViews>
  <sheetFormatPr defaultColWidth="9.00390625" defaultRowHeight="14.25"/>
  <cols>
    <col min="1" max="1" width="40.875" style="0" customWidth="1"/>
    <col min="2" max="2" width="19.00390625" style="0" customWidth="1"/>
  </cols>
  <sheetData>
    <row r="1" spans="1:2" s="18" customFormat="1" ht="28.5" customHeight="1">
      <c r="A1" s="10" t="s">
        <v>1170</v>
      </c>
      <c r="B1" s="10"/>
    </row>
    <row r="2" spans="1:2" s="18" customFormat="1" ht="16.5" customHeight="1">
      <c r="A2" s="20" t="s">
        <v>1171</v>
      </c>
      <c r="B2" s="20"/>
    </row>
    <row r="3" spans="1:2" s="19" customFormat="1" ht="23.25" customHeight="1">
      <c r="A3" s="13" t="s">
        <v>1172</v>
      </c>
      <c r="B3" s="13" t="s">
        <v>27</v>
      </c>
    </row>
    <row r="4" spans="1:2" s="19" customFormat="1" ht="23.25" customHeight="1">
      <c r="A4" s="15" t="s">
        <v>1173</v>
      </c>
      <c r="B4" s="15">
        <v>0</v>
      </c>
    </row>
    <row r="5" spans="1:2" s="19" customFormat="1" ht="23.25" customHeight="1">
      <c r="A5" s="15" t="s">
        <v>1174</v>
      </c>
      <c r="B5" s="15">
        <v>0</v>
      </c>
    </row>
    <row r="6" spans="1:2" s="19" customFormat="1" ht="23.25" customHeight="1">
      <c r="A6" s="15" t="s">
        <v>1175</v>
      </c>
      <c r="B6" s="15">
        <v>0</v>
      </c>
    </row>
    <row r="7" spans="1:2" s="19" customFormat="1" ht="23.25" customHeight="1">
      <c r="A7" s="15" t="s">
        <v>1176</v>
      </c>
      <c r="B7" s="15">
        <v>0</v>
      </c>
    </row>
    <row r="8" spans="1:2" s="19" customFormat="1" ht="23.25" customHeight="1">
      <c r="A8" s="15" t="s">
        <v>1177</v>
      </c>
      <c r="B8" s="15">
        <v>0</v>
      </c>
    </row>
    <row r="9" spans="1:2" s="19" customFormat="1" ht="23.25" customHeight="1">
      <c r="A9" s="15" t="s">
        <v>1178</v>
      </c>
      <c r="B9" s="15">
        <v>0</v>
      </c>
    </row>
    <row r="10" spans="1:2" s="19" customFormat="1" ht="23.25" customHeight="1">
      <c r="A10" s="15"/>
      <c r="B10" s="15"/>
    </row>
    <row r="11" spans="1:2" s="19" customFormat="1" ht="23.25" customHeight="1">
      <c r="A11" s="15"/>
      <c r="B11" s="15"/>
    </row>
    <row r="12" spans="1:2" s="19" customFormat="1" ht="23.25" customHeight="1">
      <c r="A12" s="15"/>
      <c r="B12" s="15"/>
    </row>
    <row r="13" spans="1:2" s="19" customFormat="1" ht="23.25" customHeight="1">
      <c r="A13" s="15"/>
      <c r="B13" s="15"/>
    </row>
    <row r="14" spans="1:2" s="19" customFormat="1" ht="23.25" customHeight="1">
      <c r="A14" s="14"/>
      <c r="B14" s="14"/>
    </row>
    <row r="15" spans="1:2" s="19" customFormat="1" ht="23.25" customHeight="1">
      <c r="A15" s="13" t="s">
        <v>1179</v>
      </c>
      <c r="B15" s="13"/>
    </row>
    <row r="16" ht="14.25">
      <c r="A16" s="21" t="s">
        <v>1180</v>
      </c>
    </row>
  </sheetData>
  <sheetProtection/>
  <mergeCells count="2">
    <mergeCell ref="A1:B1"/>
    <mergeCell ref="A2:B2"/>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B16"/>
  <sheetViews>
    <sheetView zoomScaleSheetLayoutView="100" workbookViewId="0" topLeftCell="A1">
      <selection activeCell="E8" sqref="E8"/>
    </sheetView>
  </sheetViews>
  <sheetFormatPr defaultColWidth="9.00390625" defaultRowHeight="14.25"/>
  <cols>
    <col min="1" max="1" width="42.75390625" style="0" customWidth="1"/>
    <col min="2" max="2" width="16.375" style="0" customWidth="1"/>
  </cols>
  <sheetData>
    <row r="1" spans="1:2" ht="33" customHeight="1">
      <c r="A1" s="10" t="s">
        <v>1181</v>
      </c>
      <c r="B1" s="10"/>
    </row>
    <row r="2" spans="1:2" ht="18.75" customHeight="1">
      <c r="A2" s="11"/>
      <c r="B2" s="12" t="s">
        <v>60</v>
      </c>
    </row>
    <row r="3" spans="1:2" ht="24" customHeight="1">
      <c r="A3" s="13" t="s">
        <v>1172</v>
      </c>
      <c r="B3" s="13" t="s">
        <v>27</v>
      </c>
    </row>
    <row r="4" spans="1:2" ht="24" customHeight="1">
      <c r="A4" s="14" t="s">
        <v>1182</v>
      </c>
      <c r="B4" s="14">
        <v>0</v>
      </c>
    </row>
    <row r="5" spans="1:2" ht="24" customHeight="1">
      <c r="A5" s="15" t="s">
        <v>1183</v>
      </c>
      <c r="B5" s="15">
        <v>0</v>
      </c>
    </row>
    <row r="6" spans="1:2" ht="24" customHeight="1">
      <c r="A6" s="15" t="s">
        <v>1184</v>
      </c>
      <c r="B6" s="15">
        <v>0</v>
      </c>
    </row>
    <row r="7" spans="1:2" ht="24" customHeight="1">
      <c r="A7" s="15" t="s">
        <v>1185</v>
      </c>
      <c r="B7" s="15">
        <v>0</v>
      </c>
    </row>
    <row r="8" spans="1:2" ht="24" customHeight="1">
      <c r="A8" s="15" t="s">
        <v>1186</v>
      </c>
      <c r="B8" s="15">
        <v>0</v>
      </c>
    </row>
    <row r="9" spans="1:2" ht="24" customHeight="1">
      <c r="A9" s="15" t="s">
        <v>1187</v>
      </c>
      <c r="B9" s="15">
        <v>0</v>
      </c>
    </row>
    <row r="10" spans="1:2" ht="24" customHeight="1">
      <c r="A10" s="15" t="s">
        <v>1188</v>
      </c>
      <c r="B10" s="15">
        <v>0</v>
      </c>
    </row>
    <row r="11" spans="1:2" ht="24" customHeight="1">
      <c r="A11" s="15"/>
      <c r="B11" s="15"/>
    </row>
    <row r="12" spans="1:2" ht="24" customHeight="1">
      <c r="A12" s="15"/>
      <c r="B12" s="15"/>
    </row>
    <row r="13" spans="1:2" ht="24" customHeight="1">
      <c r="A13" s="15"/>
      <c r="B13" s="15"/>
    </row>
    <row r="14" spans="1:2" ht="24" customHeight="1">
      <c r="A14" s="15"/>
      <c r="B14" s="15"/>
    </row>
    <row r="15" spans="1:2" ht="24" customHeight="1">
      <c r="A15" s="13" t="s">
        <v>1189</v>
      </c>
      <c r="B15" s="13"/>
    </row>
    <row r="16" spans="1:2" ht="24" customHeight="1">
      <c r="A16" s="16" t="s">
        <v>1190</v>
      </c>
      <c r="B16" s="17"/>
    </row>
  </sheetData>
  <sheetProtection/>
  <mergeCells count="1">
    <mergeCell ref="A1:B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tabColor theme="3" tint="0.7999799847602844"/>
  </sheetPr>
  <dimension ref="A1:E34"/>
  <sheetViews>
    <sheetView workbookViewId="0" topLeftCell="A1">
      <pane ySplit="3" topLeftCell="A13" activePane="bottomLeft" state="frozen"/>
      <selection pane="bottomLeft" activeCell="G21" sqref="G21"/>
    </sheetView>
  </sheetViews>
  <sheetFormatPr defaultColWidth="9.00390625" defaultRowHeight="14.25"/>
  <cols>
    <col min="1" max="1" width="46.00390625" style="214" customWidth="1"/>
    <col min="2" max="2" width="25.875" style="214" customWidth="1"/>
    <col min="3" max="3" width="10.625" style="214" customWidth="1"/>
    <col min="4" max="16384" width="9.00390625" style="214" customWidth="1"/>
  </cols>
  <sheetData>
    <row r="1" spans="1:2" ht="30.75" customHeight="1">
      <c r="A1" s="215" t="s">
        <v>24</v>
      </c>
      <c r="B1" s="215"/>
    </row>
    <row r="2" spans="1:2" s="211" customFormat="1" ht="21.75" customHeight="1">
      <c r="A2" s="216"/>
      <c r="B2" s="217" t="s">
        <v>25</v>
      </c>
    </row>
    <row r="3" spans="1:2" ht="50.25" customHeight="1">
      <c r="A3" s="218" t="s">
        <v>26</v>
      </c>
      <c r="B3" s="218" t="s">
        <v>27</v>
      </c>
    </row>
    <row r="4" spans="1:4" s="212" customFormat="1" ht="21" customHeight="1">
      <c r="A4" s="219" t="s">
        <v>28</v>
      </c>
      <c r="B4" s="220">
        <v>62055</v>
      </c>
      <c r="D4" s="221"/>
    </row>
    <row r="5" spans="1:2" s="213" customFormat="1" ht="21" customHeight="1">
      <c r="A5" s="222" t="s">
        <v>29</v>
      </c>
      <c r="B5" s="223">
        <v>46528</v>
      </c>
    </row>
    <row r="6" spans="1:5" s="213" customFormat="1" ht="27.75" customHeight="1">
      <c r="A6" s="222" t="s">
        <v>30</v>
      </c>
      <c r="B6" s="224">
        <v>10342</v>
      </c>
      <c r="E6" s="225"/>
    </row>
    <row r="7" spans="1:5" s="213" customFormat="1" ht="27.75" customHeight="1">
      <c r="A7" s="222" t="s">
        <v>31</v>
      </c>
      <c r="B7" s="224"/>
      <c r="E7" s="225"/>
    </row>
    <row r="8" spans="1:2" s="213" customFormat="1" ht="21" customHeight="1">
      <c r="A8" s="222" t="s">
        <v>32</v>
      </c>
      <c r="B8" s="224">
        <v>2036</v>
      </c>
    </row>
    <row r="9" spans="1:2" s="213" customFormat="1" ht="21" customHeight="1">
      <c r="A9" s="222" t="s">
        <v>33</v>
      </c>
      <c r="B9" s="224">
        <v>826</v>
      </c>
    </row>
    <row r="10" spans="1:2" s="213" customFormat="1" ht="21" customHeight="1">
      <c r="A10" s="222" t="s">
        <v>34</v>
      </c>
      <c r="B10" s="224">
        <v>3192</v>
      </c>
    </row>
    <row r="11" spans="1:2" s="213" customFormat="1" ht="21" customHeight="1">
      <c r="A11" s="222" t="s">
        <v>35</v>
      </c>
      <c r="B11" s="224">
        <v>1794</v>
      </c>
    </row>
    <row r="12" spans="1:2" s="213" customFormat="1" ht="21" customHeight="1">
      <c r="A12" s="222" t="s">
        <v>36</v>
      </c>
      <c r="B12" s="224">
        <v>642</v>
      </c>
    </row>
    <row r="13" spans="1:2" s="213" customFormat="1" ht="21" customHeight="1">
      <c r="A13" s="222" t="s">
        <v>37</v>
      </c>
      <c r="B13" s="224">
        <v>4796</v>
      </c>
    </row>
    <row r="14" spans="1:2" s="213" customFormat="1" ht="21" customHeight="1">
      <c r="A14" s="222" t="s">
        <v>38</v>
      </c>
      <c r="B14" s="224">
        <v>2470</v>
      </c>
    </row>
    <row r="15" spans="1:2" s="213" customFormat="1" ht="21" customHeight="1">
      <c r="A15" s="222" t="s">
        <v>39</v>
      </c>
      <c r="B15" s="224">
        <v>1050</v>
      </c>
    </row>
    <row r="16" spans="1:2" s="213" customFormat="1" ht="21" customHeight="1">
      <c r="A16" s="222" t="s">
        <v>40</v>
      </c>
      <c r="B16" s="224">
        <v>623</v>
      </c>
    </row>
    <row r="17" spans="1:2" s="213" customFormat="1" ht="21" customHeight="1">
      <c r="A17" s="222" t="s">
        <v>41</v>
      </c>
      <c r="B17" s="224">
        <v>13028</v>
      </c>
    </row>
    <row r="18" spans="1:2" s="213" customFormat="1" ht="21" customHeight="1">
      <c r="A18" s="222" t="s">
        <v>42</v>
      </c>
      <c r="B18" s="224">
        <v>5729</v>
      </c>
    </row>
    <row r="19" spans="1:2" s="213" customFormat="1" ht="31.5" customHeight="1">
      <c r="A19" s="222" t="s">
        <v>43</v>
      </c>
      <c r="B19" s="224"/>
    </row>
    <row r="20" spans="1:2" ht="21" customHeight="1">
      <c r="A20" s="222" t="s">
        <v>44</v>
      </c>
      <c r="B20" s="226">
        <v>15527</v>
      </c>
    </row>
    <row r="21" spans="1:2" ht="22.5" customHeight="1">
      <c r="A21" s="222" t="s">
        <v>45</v>
      </c>
      <c r="B21" s="226">
        <v>1808</v>
      </c>
    </row>
    <row r="22" spans="1:2" ht="21" customHeight="1">
      <c r="A22" s="222" t="s">
        <v>46</v>
      </c>
      <c r="B22" s="226">
        <v>5895</v>
      </c>
    </row>
    <row r="23" spans="1:2" ht="21" customHeight="1">
      <c r="A23" s="222" t="s">
        <v>47</v>
      </c>
      <c r="B23" s="226">
        <v>3305</v>
      </c>
    </row>
    <row r="24" spans="1:2" ht="28.5" customHeight="1">
      <c r="A24" s="222" t="s">
        <v>48</v>
      </c>
      <c r="B24" s="226">
        <v>4519</v>
      </c>
    </row>
    <row r="25" spans="1:2" ht="24.75" customHeight="1">
      <c r="A25" s="222" t="s">
        <v>49</v>
      </c>
      <c r="B25" s="226"/>
    </row>
    <row r="26" spans="1:2" ht="24.75" customHeight="1">
      <c r="A26" s="227" t="s">
        <v>50</v>
      </c>
      <c r="B26" s="228">
        <f>B27+B31+B32</f>
        <v>161366</v>
      </c>
    </row>
    <row r="27" spans="1:2" ht="24.75" customHeight="1">
      <c r="A27" s="229" t="s">
        <v>51</v>
      </c>
      <c r="B27" s="230">
        <f>SUM(B28:B30)</f>
        <v>134366</v>
      </c>
    </row>
    <row r="28" spans="1:2" ht="24.75" customHeight="1">
      <c r="A28" s="231" t="s">
        <v>52</v>
      </c>
      <c r="B28" s="230">
        <v>7591</v>
      </c>
    </row>
    <row r="29" spans="1:2" ht="24" customHeight="1">
      <c r="A29" s="231" t="s">
        <v>53</v>
      </c>
      <c r="B29" s="230">
        <v>113633</v>
      </c>
    </row>
    <row r="30" spans="1:2" ht="24" customHeight="1">
      <c r="A30" s="231" t="s">
        <v>54</v>
      </c>
      <c r="B30" s="230">
        <v>13142</v>
      </c>
    </row>
    <row r="31" spans="1:2" ht="24" customHeight="1">
      <c r="A31" s="67" t="s">
        <v>55</v>
      </c>
      <c r="B31" s="230"/>
    </row>
    <row r="32" spans="1:2" ht="24" customHeight="1">
      <c r="A32" s="67" t="s">
        <v>56</v>
      </c>
      <c r="B32" s="230">
        <v>27000</v>
      </c>
    </row>
    <row r="33" spans="1:2" ht="24" customHeight="1">
      <c r="A33" s="232" t="s">
        <v>57</v>
      </c>
      <c r="B33" s="228">
        <v>8122</v>
      </c>
    </row>
    <row r="34" spans="1:2" ht="24" customHeight="1">
      <c r="A34" s="233" t="s">
        <v>58</v>
      </c>
      <c r="B34" s="228">
        <f>B4+B26+B33</f>
        <v>231543</v>
      </c>
    </row>
    <row r="35" ht="24" customHeight="1"/>
  </sheetData>
  <sheetProtection/>
  <mergeCells count="1">
    <mergeCell ref="A1:B1"/>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B39"/>
  <sheetViews>
    <sheetView zoomScaleSheetLayoutView="100" workbookViewId="0" topLeftCell="A10">
      <selection activeCell="E37" sqref="E37"/>
    </sheetView>
  </sheetViews>
  <sheetFormatPr defaultColWidth="9.00390625" defaultRowHeight="14.25"/>
  <cols>
    <col min="1" max="1" width="45.75390625" style="0" customWidth="1"/>
    <col min="2" max="2" width="23.50390625" style="0" customWidth="1"/>
  </cols>
  <sheetData>
    <row r="1" spans="1:2" ht="25.5">
      <c r="A1" s="1" t="s">
        <v>1191</v>
      </c>
      <c r="B1" s="2"/>
    </row>
    <row r="2" spans="1:2" ht="14.25">
      <c r="A2" s="3"/>
      <c r="B2" s="4" t="s">
        <v>60</v>
      </c>
    </row>
    <row r="3" spans="1:2" ht="18" customHeight="1">
      <c r="A3" s="5" t="s">
        <v>61</v>
      </c>
      <c r="B3" s="9" t="s">
        <v>27</v>
      </c>
    </row>
    <row r="4" spans="1:2" ht="18" customHeight="1">
      <c r="A4" s="6" t="s">
        <v>1192</v>
      </c>
      <c r="B4" s="7">
        <f aca="true" t="shared" si="0" ref="B4:B7">B28+B32+B36</f>
        <v>108248.164181</v>
      </c>
    </row>
    <row r="5" spans="1:2" ht="18" customHeight="1">
      <c r="A5" s="6" t="s">
        <v>1193</v>
      </c>
      <c r="B5" s="7">
        <f t="shared" si="0"/>
        <v>61813.10244</v>
      </c>
    </row>
    <row r="6" spans="1:2" ht="18" customHeight="1">
      <c r="A6" s="6" t="s">
        <v>1194</v>
      </c>
      <c r="B6" s="7">
        <f t="shared" si="0"/>
        <v>45480.521</v>
      </c>
    </row>
    <row r="7" spans="1:2" ht="18" customHeight="1">
      <c r="A7" s="6" t="s">
        <v>1195</v>
      </c>
      <c r="B7" s="7">
        <f t="shared" si="0"/>
        <v>932.6060930000001</v>
      </c>
    </row>
    <row r="8" spans="1:2" ht="18" customHeight="1">
      <c r="A8" s="6" t="s">
        <v>1196</v>
      </c>
      <c r="B8" s="7"/>
    </row>
    <row r="9" spans="1:2" ht="18" customHeight="1">
      <c r="A9" s="6" t="s">
        <v>1193</v>
      </c>
      <c r="B9" s="7"/>
    </row>
    <row r="10" spans="1:2" ht="18" customHeight="1">
      <c r="A10" s="6" t="s">
        <v>1194</v>
      </c>
      <c r="B10" s="7"/>
    </row>
    <row r="11" spans="1:2" ht="18" customHeight="1">
      <c r="A11" s="6" t="s">
        <v>1195</v>
      </c>
      <c r="B11" s="7"/>
    </row>
    <row r="12" spans="1:2" ht="18" customHeight="1">
      <c r="A12" s="6" t="s">
        <v>1197</v>
      </c>
      <c r="B12" s="7"/>
    </row>
    <row r="13" spans="1:2" ht="18" customHeight="1">
      <c r="A13" s="6" t="s">
        <v>1193</v>
      </c>
      <c r="B13" s="7"/>
    </row>
    <row r="14" spans="1:2" ht="18" customHeight="1">
      <c r="A14" s="6" t="s">
        <v>1194</v>
      </c>
      <c r="B14" s="7"/>
    </row>
    <row r="15" spans="1:2" ht="18" customHeight="1">
      <c r="A15" s="6" t="s">
        <v>1195</v>
      </c>
      <c r="B15" s="7"/>
    </row>
    <row r="16" spans="1:2" ht="18" customHeight="1">
      <c r="A16" s="6" t="s">
        <v>1198</v>
      </c>
      <c r="B16" s="7"/>
    </row>
    <row r="17" spans="1:2" ht="18" customHeight="1">
      <c r="A17" s="6" t="s">
        <v>1193</v>
      </c>
      <c r="B17" s="7"/>
    </row>
    <row r="18" spans="1:2" ht="18" customHeight="1">
      <c r="A18" s="6" t="s">
        <v>1194</v>
      </c>
      <c r="B18" s="7"/>
    </row>
    <row r="19" spans="1:2" ht="18" customHeight="1">
      <c r="A19" s="6" t="s">
        <v>1195</v>
      </c>
      <c r="B19" s="7"/>
    </row>
    <row r="20" spans="1:2" ht="18" customHeight="1">
      <c r="A20" s="6" t="s">
        <v>1199</v>
      </c>
      <c r="B20" s="7"/>
    </row>
    <row r="21" spans="1:2" ht="18" customHeight="1">
      <c r="A21" s="6" t="s">
        <v>1193</v>
      </c>
      <c r="B21" s="7"/>
    </row>
    <row r="22" spans="1:2" ht="18" customHeight="1">
      <c r="A22" s="6" t="s">
        <v>1194</v>
      </c>
      <c r="B22" s="7"/>
    </row>
    <row r="23" spans="1:2" ht="18" customHeight="1">
      <c r="A23" s="6" t="s">
        <v>1195</v>
      </c>
      <c r="B23" s="7"/>
    </row>
    <row r="24" spans="1:2" ht="18" customHeight="1">
      <c r="A24" s="6" t="s">
        <v>1200</v>
      </c>
      <c r="B24" s="7"/>
    </row>
    <row r="25" spans="1:2" ht="18" customHeight="1">
      <c r="A25" s="6" t="s">
        <v>1193</v>
      </c>
      <c r="B25" s="7"/>
    </row>
    <row r="26" spans="1:2" ht="18" customHeight="1">
      <c r="A26" s="6" t="s">
        <v>1194</v>
      </c>
      <c r="B26" s="7"/>
    </row>
    <row r="27" spans="1:2" ht="18" customHeight="1">
      <c r="A27" s="6" t="s">
        <v>1195</v>
      </c>
      <c r="B27" s="7"/>
    </row>
    <row r="28" spans="1:2" ht="18" customHeight="1">
      <c r="A28" s="6" t="s">
        <v>1201</v>
      </c>
      <c r="B28" s="8">
        <f>131780959.25*(1/10000)</f>
        <v>13178.095925000001</v>
      </c>
    </row>
    <row r="29" spans="1:2" ht="18" customHeight="1">
      <c r="A29" s="6" t="s">
        <v>1193</v>
      </c>
      <c r="B29" s="8">
        <f>15844200*(1/10000)</f>
        <v>1584.42</v>
      </c>
    </row>
    <row r="30" spans="1:2" ht="18" customHeight="1">
      <c r="A30" s="6" t="s">
        <v>1194</v>
      </c>
      <c r="B30" s="8">
        <f>114314010*(1/10000)</f>
        <v>11431.401</v>
      </c>
    </row>
    <row r="31" spans="1:2" ht="18" customHeight="1">
      <c r="A31" s="6" t="s">
        <v>1195</v>
      </c>
      <c r="B31" s="8">
        <f>1619837.2*(1/10000)</f>
        <v>161.98372</v>
      </c>
    </row>
    <row r="32" spans="1:2" ht="18" customHeight="1">
      <c r="A32" s="6" t="s">
        <v>1202</v>
      </c>
      <c r="B32" s="8">
        <f>307559782.56*(1/10000)</f>
        <v>30755.978256000002</v>
      </c>
    </row>
    <row r="33" spans="1:2" ht="18" customHeight="1">
      <c r="A33" s="6" t="s">
        <v>1193</v>
      </c>
      <c r="B33" s="8">
        <f>92964900*(1/10000)</f>
        <v>9296.49</v>
      </c>
    </row>
    <row r="34" spans="1:2" ht="18" customHeight="1">
      <c r="A34" s="6" t="s">
        <v>1194</v>
      </c>
      <c r="B34" s="8">
        <f>212491200*(1/10000)</f>
        <v>21249.120000000003</v>
      </c>
    </row>
    <row r="35" spans="1:2" ht="18" customHeight="1">
      <c r="A35" s="6" t="s">
        <v>1195</v>
      </c>
      <c r="B35" s="8">
        <f>2103682.56*(1/10000)</f>
        <v>210.368256</v>
      </c>
    </row>
    <row r="36" spans="1:2" ht="18" customHeight="1">
      <c r="A36" s="6" t="s">
        <v>1203</v>
      </c>
      <c r="B36" s="8">
        <v>64314.09</v>
      </c>
    </row>
    <row r="37" spans="1:2" ht="18" customHeight="1">
      <c r="A37" s="6" t="s">
        <v>1193</v>
      </c>
      <c r="B37" s="8">
        <f>509321924.4*(1/10000)</f>
        <v>50932.19244</v>
      </c>
    </row>
    <row r="38" spans="1:2" ht="18" customHeight="1">
      <c r="A38" s="6" t="s">
        <v>1194</v>
      </c>
      <c r="B38" s="8">
        <f>128000000*(1/10000)</f>
        <v>12800</v>
      </c>
    </row>
    <row r="39" spans="1:2" ht="18" customHeight="1">
      <c r="A39" s="6" t="s">
        <v>1195</v>
      </c>
      <c r="B39" s="8">
        <f>5602541.17*(1/10000)</f>
        <v>560.2541170000001</v>
      </c>
    </row>
  </sheetData>
  <sheetProtection/>
  <mergeCells count="1">
    <mergeCell ref="A1:B1"/>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B21"/>
  <sheetViews>
    <sheetView zoomScaleSheetLayoutView="100" workbookViewId="0" topLeftCell="A1">
      <selection activeCell="H19" sqref="H19"/>
    </sheetView>
  </sheetViews>
  <sheetFormatPr defaultColWidth="9.00390625" defaultRowHeight="14.25"/>
  <cols>
    <col min="1" max="1" width="40.875" style="0" customWidth="1"/>
    <col min="2" max="2" width="25.25390625" style="0" customWidth="1"/>
  </cols>
  <sheetData>
    <row r="1" spans="1:2" ht="36" customHeight="1">
      <c r="A1" s="1" t="s">
        <v>1204</v>
      </c>
      <c r="B1" s="2"/>
    </row>
    <row r="2" spans="1:2" ht="18" customHeight="1">
      <c r="A2" s="3"/>
      <c r="B2" s="4" t="s">
        <v>60</v>
      </c>
    </row>
    <row r="3" spans="1:2" ht="24" customHeight="1">
      <c r="A3" s="5" t="s">
        <v>61</v>
      </c>
      <c r="B3" s="5" t="s">
        <v>27</v>
      </c>
    </row>
    <row r="4" spans="1:2" ht="24" customHeight="1">
      <c r="A4" s="6" t="s">
        <v>1205</v>
      </c>
      <c r="B4" s="7">
        <v>103439</v>
      </c>
    </row>
    <row r="5" spans="1:2" ht="24" customHeight="1">
      <c r="A5" s="6" t="s">
        <v>1206</v>
      </c>
      <c r="B5" s="7">
        <f>B17+B19+B21</f>
        <v>101552.54036700001</v>
      </c>
    </row>
    <row r="6" spans="1:2" ht="24" customHeight="1">
      <c r="A6" s="6" t="s">
        <v>1207</v>
      </c>
      <c r="B6" s="8"/>
    </row>
    <row r="7" spans="1:2" ht="24" customHeight="1">
      <c r="A7" s="6" t="s">
        <v>1208</v>
      </c>
      <c r="B7" s="8"/>
    </row>
    <row r="8" spans="1:2" ht="24" customHeight="1">
      <c r="A8" s="6" t="s">
        <v>1209</v>
      </c>
      <c r="B8" s="8"/>
    </row>
    <row r="9" spans="1:2" ht="24" customHeight="1">
      <c r="A9" s="6" t="s">
        <v>1210</v>
      </c>
      <c r="B9" s="8"/>
    </row>
    <row r="10" spans="1:2" ht="24" customHeight="1">
      <c r="A10" s="6" t="s">
        <v>1211</v>
      </c>
      <c r="B10" s="8"/>
    </row>
    <row r="11" spans="1:2" ht="24" customHeight="1">
      <c r="A11" s="6" t="s">
        <v>1212</v>
      </c>
      <c r="B11" s="8"/>
    </row>
    <row r="12" spans="1:2" ht="24" customHeight="1">
      <c r="A12" s="6" t="s">
        <v>1213</v>
      </c>
      <c r="B12" s="8"/>
    </row>
    <row r="13" spans="1:2" ht="24" customHeight="1">
      <c r="A13" s="6" t="s">
        <v>1214</v>
      </c>
      <c r="B13" s="8"/>
    </row>
    <row r="14" spans="1:2" ht="24" customHeight="1">
      <c r="A14" s="6" t="s">
        <v>1215</v>
      </c>
      <c r="B14" s="8"/>
    </row>
    <row r="15" spans="1:2" ht="24" customHeight="1">
      <c r="A15" s="6" t="s">
        <v>1216</v>
      </c>
      <c r="B15" s="8"/>
    </row>
    <row r="16" spans="1:2" ht="24" customHeight="1">
      <c r="A16" s="6" t="s">
        <v>1217</v>
      </c>
      <c r="B16" s="8">
        <f>112884901.64*(1/10000)</f>
        <v>11288.490164</v>
      </c>
    </row>
    <row r="17" spans="1:2" ht="24" customHeight="1">
      <c r="A17" s="6" t="s">
        <v>1218</v>
      </c>
      <c r="B17" s="8">
        <f>112743940.8*(1/10000)</f>
        <v>11274.39408</v>
      </c>
    </row>
    <row r="18" spans="1:2" ht="24" customHeight="1">
      <c r="A18" s="6" t="s">
        <v>1219</v>
      </c>
      <c r="B18" s="8">
        <v>27853.22</v>
      </c>
    </row>
    <row r="19" spans="1:2" ht="24" customHeight="1">
      <c r="A19" s="6" t="s">
        <v>1212</v>
      </c>
      <c r="B19" s="8">
        <f>260824567.11*(1/10000)</f>
        <v>26082.456711000003</v>
      </c>
    </row>
    <row r="20" spans="1:2" ht="24" customHeight="1">
      <c r="A20" s="6" t="s">
        <v>1220</v>
      </c>
      <c r="B20" s="8">
        <f>642978477.31*(1/10000)</f>
        <v>64297.847730999994</v>
      </c>
    </row>
    <row r="21" spans="1:2" ht="24" customHeight="1">
      <c r="A21" s="6" t="s">
        <v>1221</v>
      </c>
      <c r="B21" s="8">
        <f>641956895.76*(1/10000)</f>
        <v>64195.689576000004</v>
      </c>
    </row>
  </sheetData>
  <sheetProtection/>
  <mergeCells count="1">
    <mergeCell ref="A1:B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tabColor theme="3" tint="0.7999799847602844"/>
  </sheetPr>
  <dimension ref="A1:B36"/>
  <sheetViews>
    <sheetView workbookViewId="0" topLeftCell="A1">
      <pane ySplit="5" topLeftCell="A15" activePane="bottomLeft" state="frozen"/>
      <selection pane="bottomLeft" activeCell="E15" sqref="E15"/>
    </sheetView>
  </sheetViews>
  <sheetFormatPr defaultColWidth="9.00390625" defaultRowHeight="14.25"/>
  <cols>
    <col min="1" max="1" width="37.75390625" style="191" customWidth="1"/>
    <col min="2" max="2" width="33.875" style="192" customWidth="1"/>
    <col min="3" max="16384" width="9.00390625" style="193" customWidth="1"/>
  </cols>
  <sheetData>
    <row r="1" spans="1:2" ht="30.75" customHeight="1">
      <c r="A1" s="194" t="s">
        <v>59</v>
      </c>
      <c r="B1" s="194"/>
    </row>
    <row r="2" spans="1:2" ht="27.75" customHeight="1">
      <c r="A2" s="195" t="s">
        <v>60</v>
      </c>
      <c r="B2" s="196"/>
    </row>
    <row r="3" spans="1:2" ht="27.75" customHeight="1">
      <c r="A3" s="197" t="s">
        <v>61</v>
      </c>
      <c r="B3" s="198" t="s">
        <v>27</v>
      </c>
    </row>
    <row r="4" spans="1:2" ht="27.75" customHeight="1">
      <c r="A4" s="199" t="s">
        <v>62</v>
      </c>
      <c r="B4" s="198"/>
    </row>
    <row r="5" spans="1:2" ht="27.75" customHeight="1">
      <c r="A5" s="199" t="s">
        <v>63</v>
      </c>
      <c r="B5" s="198">
        <f>SUM(B6:B28)</f>
        <v>229943</v>
      </c>
    </row>
    <row r="6" spans="1:2" s="188" customFormat="1" ht="27.75" customHeight="1">
      <c r="A6" s="174" t="s">
        <v>64</v>
      </c>
      <c r="B6" s="200">
        <v>33603</v>
      </c>
    </row>
    <row r="7" spans="1:2" ht="27.75" customHeight="1">
      <c r="A7" s="176" t="s">
        <v>65</v>
      </c>
      <c r="B7" s="201">
        <v>8515</v>
      </c>
    </row>
    <row r="8" spans="1:2" ht="27.75" customHeight="1">
      <c r="A8" s="176" t="s">
        <v>66</v>
      </c>
      <c r="B8" s="201">
        <v>67433</v>
      </c>
    </row>
    <row r="9" spans="1:2" ht="27.75" customHeight="1">
      <c r="A9" s="176" t="s">
        <v>67</v>
      </c>
      <c r="B9" s="201">
        <v>1647</v>
      </c>
    </row>
    <row r="10" spans="1:2" ht="27.75" customHeight="1">
      <c r="A10" s="176" t="s">
        <v>68</v>
      </c>
      <c r="B10" s="201">
        <v>1462</v>
      </c>
    </row>
    <row r="11" spans="1:2" ht="27.75" customHeight="1">
      <c r="A11" s="176" t="s">
        <v>69</v>
      </c>
      <c r="B11" s="201">
        <v>42748</v>
      </c>
    </row>
    <row r="12" spans="1:2" ht="27.75" customHeight="1">
      <c r="A12" s="176" t="s">
        <v>70</v>
      </c>
      <c r="B12" s="201">
        <v>18715</v>
      </c>
    </row>
    <row r="13" spans="1:2" ht="27.75" customHeight="1">
      <c r="A13" s="176" t="s">
        <v>71</v>
      </c>
      <c r="B13" s="201">
        <v>3381</v>
      </c>
    </row>
    <row r="14" spans="1:2" s="189" customFormat="1" ht="27.75" customHeight="1">
      <c r="A14" s="202" t="s">
        <v>72</v>
      </c>
      <c r="B14" s="203">
        <v>6462</v>
      </c>
    </row>
    <row r="15" spans="1:2" ht="27.75" customHeight="1">
      <c r="A15" s="176" t="s">
        <v>73</v>
      </c>
      <c r="B15" s="201">
        <v>24992</v>
      </c>
    </row>
    <row r="16" spans="1:2" ht="27.75" customHeight="1">
      <c r="A16" s="176" t="s">
        <v>74</v>
      </c>
      <c r="B16" s="201">
        <v>1555</v>
      </c>
    </row>
    <row r="17" spans="1:2" ht="27.75" customHeight="1">
      <c r="A17" s="176" t="s">
        <v>75</v>
      </c>
      <c r="B17" s="201">
        <v>2329</v>
      </c>
    </row>
    <row r="18" spans="1:2" ht="27.75" customHeight="1">
      <c r="A18" s="176" t="s">
        <v>76</v>
      </c>
      <c r="B18" s="201">
        <v>923</v>
      </c>
    </row>
    <row r="19" spans="1:2" ht="27.75" customHeight="1">
      <c r="A19" s="176" t="s">
        <v>77</v>
      </c>
      <c r="B19" s="201">
        <v>0</v>
      </c>
    </row>
    <row r="20" spans="1:2" ht="27.75" customHeight="1">
      <c r="A20" s="204" t="s">
        <v>78</v>
      </c>
      <c r="B20" s="201">
        <v>3271</v>
      </c>
    </row>
    <row r="21" spans="1:2" ht="27.75" customHeight="1">
      <c r="A21" s="176" t="s">
        <v>79</v>
      </c>
      <c r="B21" s="201">
        <v>10136</v>
      </c>
    </row>
    <row r="22" spans="1:2" ht="27.75" customHeight="1">
      <c r="A22" s="176" t="s">
        <v>80</v>
      </c>
      <c r="B22" s="201">
        <v>1213</v>
      </c>
    </row>
    <row r="23" spans="1:2" s="188" customFormat="1" ht="27.75" customHeight="1">
      <c r="A23" s="174" t="s">
        <v>81</v>
      </c>
      <c r="B23" s="200">
        <v>600</v>
      </c>
    </row>
    <row r="24" spans="1:2" ht="27.75" customHeight="1">
      <c r="A24" s="174" t="s">
        <v>82</v>
      </c>
      <c r="B24" s="201">
        <v>0</v>
      </c>
    </row>
    <row r="25" spans="1:2" ht="27.75" customHeight="1">
      <c r="A25" s="176" t="s">
        <v>83</v>
      </c>
      <c r="B25" s="201">
        <v>36</v>
      </c>
    </row>
    <row r="26" spans="1:2" ht="27.75" customHeight="1">
      <c r="A26" s="205" t="s">
        <v>84</v>
      </c>
      <c r="B26" s="201">
        <v>0</v>
      </c>
    </row>
    <row r="27" spans="1:2" ht="27.75" customHeight="1">
      <c r="A27" s="205" t="s">
        <v>85</v>
      </c>
      <c r="B27" s="201">
        <v>922</v>
      </c>
    </row>
    <row r="28" spans="1:2" ht="27.75" customHeight="1">
      <c r="A28" s="205" t="s">
        <v>86</v>
      </c>
      <c r="B28" s="201">
        <v>0</v>
      </c>
    </row>
    <row r="29" spans="1:2" ht="27.75" customHeight="1">
      <c r="A29" s="206" t="s">
        <v>87</v>
      </c>
      <c r="B29" s="207">
        <v>0</v>
      </c>
    </row>
    <row r="30" spans="1:2" ht="27.75" customHeight="1">
      <c r="A30" s="205" t="s">
        <v>88</v>
      </c>
      <c r="B30" s="201">
        <v>0</v>
      </c>
    </row>
    <row r="31" spans="1:2" ht="27.75" customHeight="1">
      <c r="A31" s="205" t="s">
        <v>89</v>
      </c>
      <c r="B31" s="201">
        <v>0</v>
      </c>
    </row>
    <row r="32" spans="1:2" ht="27.75" customHeight="1">
      <c r="A32" s="205" t="s">
        <v>90</v>
      </c>
      <c r="B32" s="201">
        <v>0</v>
      </c>
    </row>
    <row r="33" spans="1:2" ht="27.75" customHeight="1">
      <c r="A33" s="208" t="s">
        <v>91</v>
      </c>
      <c r="B33" s="209">
        <f>SUM(B34:B35)</f>
        <v>1600</v>
      </c>
    </row>
    <row r="34" spans="1:2" ht="27.75" customHeight="1">
      <c r="A34" s="210" t="s">
        <v>92</v>
      </c>
      <c r="B34" s="201">
        <v>78</v>
      </c>
    </row>
    <row r="35" spans="1:2" ht="27.75" customHeight="1">
      <c r="A35" s="210" t="s">
        <v>93</v>
      </c>
      <c r="B35" s="201">
        <v>1522</v>
      </c>
    </row>
    <row r="36" spans="1:2" s="190" customFormat="1" ht="27.75" customHeight="1">
      <c r="A36" s="208" t="s">
        <v>94</v>
      </c>
      <c r="B36" s="209">
        <f>B33+B29+B5</f>
        <v>231543</v>
      </c>
    </row>
  </sheetData>
  <sheetProtection/>
  <mergeCells count="3">
    <mergeCell ref="A1:B1"/>
    <mergeCell ref="A2:B2"/>
    <mergeCell ref="B3:B4"/>
  </mergeCells>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7999799847602844"/>
  </sheetPr>
  <dimension ref="A1:B23"/>
  <sheetViews>
    <sheetView tabSelected="1" workbookViewId="0" topLeftCell="A1">
      <pane ySplit="3" topLeftCell="A4" activePane="bottomLeft" state="frozen"/>
      <selection pane="bottomLeft" activeCell="E6" sqref="E6"/>
    </sheetView>
  </sheetViews>
  <sheetFormatPr defaultColWidth="9.00390625" defaultRowHeight="14.25"/>
  <cols>
    <col min="1" max="1" width="46.75390625" style="63" customWidth="1"/>
    <col min="2" max="2" width="25.625" style="63" customWidth="1"/>
    <col min="3" max="16384" width="9.00390625" style="63" customWidth="1"/>
  </cols>
  <sheetData>
    <row r="1" spans="1:2" ht="22.5">
      <c r="A1" s="168" t="s">
        <v>95</v>
      </c>
      <c r="B1" s="168"/>
    </row>
    <row r="2" spans="1:2" ht="24.75" customHeight="1">
      <c r="A2" s="169"/>
      <c r="B2" s="170" t="s">
        <v>60</v>
      </c>
    </row>
    <row r="3" spans="1:2" ht="30" customHeight="1">
      <c r="A3" s="171" t="s">
        <v>96</v>
      </c>
      <c r="B3" s="172" t="s">
        <v>27</v>
      </c>
    </row>
    <row r="4" spans="1:2" ht="30" customHeight="1">
      <c r="A4" s="126" t="s">
        <v>97</v>
      </c>
      <c r="B4" s="173">
        <f>B5+B10</f>
        <v>229943</v>
      </c>
    </row>
    <row r="5" spans="1:2" ht="30" customHeight="1">
      <c r="A5" s="174" t="s">
        <v>98</v>
      </c>
      <c r="B5" s="175">
        <f>SUM(B6:B9)</f>
        <v>142504</v>
      </c>
    </row>
    <row r="6" spans="1:2" ht="30" customHeight="1">
      <c r="A6" s="176" t="s">
        <v>99</v>
      </c>
      <c r="B6" s="177">
        <v>92094</v>
      </c>
    </row>
    <row r="7" spans="1:2" ht="30" customHeight="1">
      <c r="A7" s="176" t="s">
        <v>100</v>
      </c>
      <c r="B7" s="178">
        <v>11815</v>
      </c>
    </row>
    <row r="8" spans="1:2" ht="30" customHeight="1">
      <c r="A8" s="176" t="s">
        <v>101</v>
      </c>
      <c r="B8" s="176">
        <v>189</v>
      </c>
    </row>
    <row r="9" spans="1:2" ht="30" customHeight="1">
      <c r="A9" s="176" t="s">
        <v>102</v>
      </c>
      <c r="B9" s="176">
        <v>38406</v>
      </c>
    </row>
    <row r="10" spans="1:2" ht="30" customHeight="1">
      <c r="A10" s="174" t="s">
        <v>103</v>
      </c>
      <c r="B10" s="179">
        <f>SUM(B11:B20)</f>
        <v>87439</v>
      </c>
    </row>
    <row r="11" spans="1:2" ht="30" customHeight="1">
      <c r="A11" s="180" t="s">
        <v>104</v>
      </c>
      <c r="B11" s="181">
        <v>201</v>
      </c>
    </row>
    <row r="12" spans="1:2" ht="30" customHeight="1">
      <c r="A12" s="180" t="s">
        <v>105</v>
      </c>
      <c r="B12" s="181">
        <v>15096</v>
      </c>
    </row>
    <row r="13" spans="1:2" ht="30" customHeight="1">
      <c r="A13" s="180" t="s">
        <v>101</v>
      </c>
      <c r="B13" s="181">
        <v>7718</v>
      </c>
    </row>
    <row r="14" spans="1:2" ht="30" customHeight="1">
      <c r="A14" s="180" t="s">
        <v>106</v>
      </c>
      <c r="B14" s="181">
        <v>6735</v>
      </c>
    </row>
    <row r="15" spans="1:2" ht="30" customHeight="1">
      <c r="A15" s="180" t="s">
        <v>107</v>
      </c>
      <c r="B15" s="181">
        <v>102</v>
      </c>
    </row>
    <row r="16" spans="1:2" ht="30" customHeight="1">
      <c r="A16" s="180" t="s">
        <v>102</v>
      </c>
      <c r="B16" s="181">
        <v>30510</v>
      </c>
    </row>
    <row r="17" spans="1:2" ht="30" customHeight="1">
      <c r="A17" s="180" t="s">
        <v>108</v>
      </c>
      <c r="B17" s="182">
        <v>9525</v>
      </c>
    </row>
    <row r="18" spans="1:2" ht="30" customHeight="1">
      <c r="A18" s="180" t="s">
        <v>109</v>
      </c>
      <c r="B18" s="182">
        <v>922</v>
      </c>
    </row>
    <row r="19" spans="1:2" ht="30" customHeight="1">
      <c r="A19" s="180" t="s">
        <v>110</v>
      </c>
      <c r="B19" s="182">
        <v>600</v>
      </c>
    </row>
    <row r="20" spans="1:2" ht="30" customHeight="1">
      <c r="A20" s="180" t="s">
        <v>111</v>
      </c>
      <c r="B20" s="181">
        <v>16030</v>
      </c>
    </row>
    <row r="21" spans="1:2" ht="30" customHeight="1">
      <c r="A21" s="183" t="s">
        <v>112</v>
      </c>
      <c r="B21" s="184">
        <f>SUM(B22)</f>
        <v>1600</v>
      </c>
    </row>
    <row r="22" spans="1:2" ht="30" customHeight="1">
      <c r="A22" s="185" t="s">
        <v>113</v>
      </c>
      <c r="B22" s="186">
        <v>1600</v>
      </c>
    </row>
    <row r="23" spans="1:2" ht="30" customHeight="1">
      <c r="A23" s="187" t="s">
        <v>94</v>
      </c>
      <c r="B23" s="184">
        <f>B22+B4</f>
        <v>231543</v>
      </c>
    </row>
    <row r="24" ht="21" customHeight="1"/>
    <row r="25" ht="21" customHeight="1"/>
    <row r="26" ht="21" customHeight="1"/>
    <row r="27" ht="21" customHeight="1"/>
    <row r="28" ht="21" customHeight="1"/>
    <row r="29" ht="21" customHeight="1"/>
    <row r="30" ht="21" customHeight="1"/>
    <row r="31" ht="21" customHeight="1"/>
    <row r="32" ht="21" customHeight="1"/>
    <row r="33" s="167" customFormat="1" ht="21" customHeight="1"/>
    <row r="34" ht="21" customHeight="1"/>
    <row r="35" ht="21" customHeight="1" hidden="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
    <mergeCell ref="A1:B1"/>
  </mergeCells>
  <printOptions horizontalCentered="1"/>
  <pageMargins left="0.75" right="0.39" top="0.59" bottom="0.39"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7999799847602844"/>
  </sheetPr>
  <dimension ref="A1:B716"/>
  <sheetViews>
    <sheetView workbookViewId="0" topLeftCell="A1">
      <pane ySplit="4" topLeftCell="A721" activePane="bottomLeft" state="frozen"/>
      <selection pane="bottomLeft" activeCell="D9" sqref="D9"/>
    </sheetView>
  </sheetViews>
  <sheetFormatPr defaultColWidth="9.00390625" defaultRowHeight="14.25"/>
  <cols>
    <col min="1" max="1" width="48.125" style="137" customWidth="1"/>
    <col min="2" max="2" width="32.00390625" style="138" customWidth="1"/>
    <col min="3" max="16384" width="9.00390625" style="138" customWidth="1"/>
  </cols>
  <sheetData>
    <row r="1" spans="1:2" ht="39" customHeight="1">
      <c r="A1" s="139" t="s">
        <v>114</v>
      </c>
      <c r="B1" s="139"/>
    </row>
    <row r="2" spans="1:2" ht="21" customHeight="1">
      <c r="A2" s="140" t="s">
        <v>60</v>
      </c>
      <c r="B2" s="141"/>
    </row>
    <row r="3" spans="1:2" ht="27.75" customHeight="1">
      <c r="A3" s="142" t="s">
        <v>61</v>
      </c>
      <c r="B3" s="143" t="s">
        <v>27</v>
      </c>
    </row>
    <row r="4" spans="1:2" ht="27.75" customHeight="1">
      <c r="A4" s="144" t="s">
        <v>62</v>
      </c>
      <c r="B4" s="143"/>
    </row>
    <row r="5" spans="1:2" ht="27.75" customHeight="1">
      <c r="A5" s="145" t="s">
        <v>115</v>
      </c>
      <c r="B5" s="146">
        <v>229943.000012</v>
      </c>
    </row>
    <row r="6" spans="1:2" s="134" customFormat="1" ht="25.5" customHeight="1">
      <c r="A6" s="147" t="s">
        <v>116</v>
      </c>
      <c r="B6" s="148">
        <v>33603</v>
      </c>
    </row>
    <row r="7" spans="1:2" ht="25.5" customHeight="1">
      <c r="A7" s="149" t="s">
        <v>117</v>
      </c>
      <c r="B7" s="150">
        <v>742.2</v>
      </c>
    </row>
    <row r="8" spans="1:2" ht="25.5" customHeight="1">
      <c r="A8" s="149" t="s">
        <v>118</v>
      </c>
      <c r="B8" s="150">
        <v>481.2</v>
      </c>
    </row>
    <row r="9" spans="1:2" ht="25.5" customHeight="1">
      <c r="A9" s="149" t="s">
        <v>119</v>
      </c>
      <c r="B9" s="150">
        <v>0</v>
      </c>
    </row>
    <row r="10" spans="1:2" ht="25.5" customHeight="1">
      <c r="A10" s="149" t="s">
        <v>120</v>
      </c>
      <c r="B10" s="150">
        <v>143</v>
      </c>
    </row>
    <row r="11" spans="1:2" ht="25.5" customHeight="1">
      <c r="A11" s="149" t="s">
        <v>121</v>
      </c>
      <c r="B11" s="150">
        <v>0</v>
      </c>
    </row>
    <row r="12" spans="1:2" ht="25.5" customHeight="1">
      <c r="A12" s="149" t="s">
        <v>122</v>
      </c>
      <c r="B12" s="150">
        <v>62</v>
      </c>
    </row>
    <row r="13" spans="1:2" ht="25.5" customHeight="1">
      <c r="A13" s="149" t="s">
        <v>123</v>
      </c>
      <c r="B13" s="150">
        <v>38</v>
      </c>
    </row>
    <row r="14" spans="1:2" ht="25.5" customHeight="1">
      <c r="A14" s="149" t="s">
        <v>124</v>
      </c>
      <c r="B14" s="150">
        <v>15</v>
      </c>
    </row>
    <row r="15" spans="1:2" ht="25.5" customHeight="1">
      <c r="A15" s="149" t="s">
        <v>125</v>
      </c>
      <c r="B15" s="150">
        <v>0</v>
      </c>
    </row>
    <row r="16" spans="1:2" ht="25.5" customHeight="1">
      <c r="A16" s="149" t="s">
        <v>126</v>
      </c>
      <c r="B16" s="150">
        <v>3</v>
      </c>
    </row>
    <row r="17" spans="1:2" ht="25.5" customHeight="1">
      <c r="A17" s="149" t="s">
        <v>127</v>
      </c>
      <c r="B17" s="150">
        <v>559.04</v>
      </c>
    </row>
    <row r="18" spans="1:2" ht="25.5" customHeight="1">
      <c r="A18" s="149" t="s">
        <v>118</v>
      </c>
      <c r="B18" s="150">
        <v>401.04</v>
      </c>
    </row>
    <row r="19" spans="1:2" ht="25.5" customHeight="1">
      <c r="A19" s="149" t="s">
        <v>119</v>
      </c>
      <c r="B19" s="150">
        <v>0</v>
      </c>
    </row>
    <row r="20" spans="1:2" ht="25.5" customHeight="1">
      <c r="A20" s="149" t="s">
        <v>128</v>
      </c>
      <c r="B20" s="150">
        <v>72</v>
      </c>
    </row>
    <row r="21" spans="1:2" ht="25.5" customHeight="1">
      <c r="A21" s="149" t="s">
        <v>129</v>
      </c>
      <c r="B21" s="150">
        <v>0</v>
      </c>
    </row>
    <row r="22" spans="1:2" ht="25.5" customHeight="1">
      <c r="A22" s="149" t="s">
        <v>130</v>
      </c>
      <c r="B22" s="150">
        <v>66</v>
      </c>
    </row>
    <row r="23" spans="1:2" ht="25.5" customHeight="1">
      <c r="A23" s="149" t="s">
        <v>131</v>
      </c>
      <c r="B23" s="150">
        <v>20</v>
      </c>
    </row>
    <row r="24" spans="1:2" ht="25.5" customHeight="1">
      <c r="A24" s="149" t="s">
        <v>132</v>
      </c>
      <c r="B24" s="150">
        <v>11905.18</v>
      </c>
    </row>
    <row r="25" spans="1:2" ht="25.5" customHeight="1">
      <c r="A25" s="149" t="s">
        <v>118</v>
      </c>
      <c r="B25" s="150">
        <v>9591.8</v>
      </c>
    </row>
    <row r="26" spans="1:2" ht="25.5" customHeight="1">
      <c r="A26" s="149" t="s">
        <v>119</v>
      </c>
      <c r="B26" s="150">
        <v>0</v>
      </c>
    </row>
    <row r="27" spans="1:2" ht="25.5" customHeight="1">
      <c r="A27" s="149" t="s">
        <v>133</v>
      </c>
      <c r="B27" s="150">
        <v>0</v>
      </c>
    </row>
    <row r="28" spans="1:2" ht="25.5" customHeight="1">
      <c r="A28" s="149" t="s">
        <v>134</v>
      </c>
      <c r="B28" s="150">
        <v>0</v>
      </c>
    </row>
    <row r="29" spans="1:2" ht="25.5" customHeight="1">
      <c r="A29" s="149" t="s">
        <v>135</v>
      </c>
      <c r="B29" s="150">
        <v>34.1</v>
      </c>
    </row>
    <row r="30" spans="1:2" ht="25.5" customHeight="1">
      <c r="A30" s="149" t="s">
        <v>136</v>
      </c>
      <c r="B30" s="150">
        <v>160.28</v>
      </c>
    </row>
    <row r="31" spans="1:2" ht="25.5" customHeight="1">
      <c r="A31" s="149" t="s">
        <v>137</v>
      </c>
      <c r="B31" s="150">
        <v>2119</v>
      </c>
    </row>
    <row r="32" spans="1:2" ht="25.5" customHeight="1">
      <c r="A32" s="149" t="s">
        <v>138</v>
      </c>
      <c r="B32" s="150">
        <v>442.8356</v>
      </c>
    </row>
    <row r="33" spans="1:2" ht="25.5" customHeight="1">
      <c r="A33" s="149" t="s">
        <v>118</v>
      </c>
      <c r="B33" s="150">
        <v>392.8356</v>
      </c>
    </row>
    <row r="34" spans="1:2" ht="25.5" customHeight="1">
      <c r="A34" s="149" t="s">
        <v>119</v>
      </c>
      <c r="B34" s="150">
        <v>0</v>
      </c>
    </row>
    <row r="35" spans="1:2" ht="25.5" customHeight="1">
      <c r="A35" s="149" t="s">
        <v>139</v>
      </c>
      <c r="B35" s="150">
        <v>0</v>
      </c>
    </row>
    <row r="36" spans="1:2" ht="25.5" customHeight="1">
      <c r="A36" s="149" t="s">
        <v>140</v>
      </c>
      <c r="B36" s="150">
        <v>45</v>
      </c>
    </row>
    <row r="37" spans="1:2" ht="25.5" customHeight="1">
      <c r="A37" s="149" t="s">
        <v>141</v>
      </c>
      <c r="B37" s="150">
        <v>5</v>
      </c>
    </row>
    <row r="38" spans="1:2" ht="25.5" customHeight="1">
      <c r="A38" s="149" t="s">
        <v>142</v>
      </c>
      <c r="B38" s="150">
        <v>0</v>
      </c>
    </row>
    <row r="39" spans="1:2" ht="25.5" customHeight="1">
      <c r="A39" s="149" t="s">
        <v>143</v>
      </c>
      <c r="B39" s="150">
        <v>270.78</v>
      </c>
    </row>
    <row r="40" spans="1:2" ht="25.5" customHeight="1">
      <c r="A40" s="149" t="s">
        <v>118</v>
      </c>
      <c r="B40" s="150">
        <v>207.08</v>
      </c>
    </row>
    <row r="41" spans="1:2" ht="25.5" customHeight="1">
      <c r="A41" s="149" t="s">
        <v>119</v>
      </c>
      <c r="B41" s="150">
        <v>0</v>
      </c>
    </row>
    <row r="42" spans="1:2" ht="25.5" customHeight="1">
      <c r="A42" s="151" t="s">
        <v>144</v>
      </c>
      <c r="B42" s="150">
        <v>0</v>
      </c>
    </row>
    <row r="43" spans="1:2" ht="25.5" customHeight="1">
      <c r="A43" s="149" t="s">
        <v>145</v>
      </c>
      <c r="B43" s="150">
        <v>50.7</v>
      </c>
    </row>
    <row r="44" spans="1:2" ht="25.5" customHeight="1">
      <c r="A44" s="149" t="s">
        <v>146</v>
      </c>
      <c r="B44" s="150">
        <v>0</v>
      </c>
    </row>
    <row r="45" spans="1:2" ht="25.5" customHeight="1">
      <c r="A45" s="149" t="s">
        <v>147</v>
      </c>
      <c r="B45" s="150">
        <v>0</v>
      </c>
    </row>
    <row r="46" spans="1:2" ht="25.5" customHeight="1">
      <c r="A46" s="149" t="s">
        <v>148</v>
      </c>
      <c r="B46" s="150">
        <v>0</v>
      </c>
    </row>
    <row r="47" spans="1:2" ht="25.5" customHeight="1">
      <c r="A47" s="149" t="s">
        <v>149</v>
      </c>
      <c r="B47" s="150">
        <v>13</v>
      </c>
    </row>
    <row r="48" spans="1:2" ht="25.5" customHeight="1">
      <c r="A48" s="149" t="s">
        <v>150</v>
      </c>
      <c r="B48" s="150">
        <v>4297.3944</v>
      </c>
    </row>
    <row r="49" spans="1:2" ht="25.5" customHeight="1">
      <c r="A49" s="149" t="s">
        <v>118</v>
      </c>
      <c r="B49" s="150">
        <v>2567.7944</v>
      </c>
    </row>
    <row r="50" spans="1:2" ht="25.5" customHeight="1">
      <c r="A50" s="149" t="s">
        <v>119</v>
      </c>
      <c r="B50" s="150">
        <v>0</v>
      </c>
    </row>
    <row r="51" spans="1:2" ht="25.5" customHeight="1">
      <c r="A51" s="151" t="s">
        <v>151</v>
      </c>
      <c r="B51" s="150">
        <v>30.6</v>
      </c>
    </row>
    <row r="52" spans="1:2" ht="25.5" customHeight="1">
      <c r="A52" s="149" t="s">
        <v>152</v>
      </c>
      <c r="B52" s="150">
        <v>112</v>
      </c>
    </row>
    <row r="53" spans="1:2" ht="25.5" customHeight="1">
      <c r="A53" s="149" t="s">
        <v>153</v>
      </c>
      <c r="B53" s="150">
        <v>71</v>
      </c>
    </row>
    <row r="54" spans="1:2" ht="25.5" customHeight="1">
      <c r="A54" s="151" t="s">
        <v>154</v>
      </c>
      <c r="B54" s="150">
        <v>1200</v>
      </c>
    </row>
    <row r="55" spans="1:2" ht="25.5" customHeight="1">
      <c r="A55" s="149" t="s">
        <v>155</v>
      </c>
      <c r="B55" s="150">
        <v>316</v>
      </c>
    </row>
    <row r="56" spans="1:2" ht="25.5" customHeight="1">
      <c r="A56" s="149" t="s">
        <v>156</v>
      </c>
      <c r="B56" s="150">
        <v>4350</v>
      </c>
    </row>
    <row r="57" spans="1:2" ht="25.5" customHeight="1">
      <c r="A57" s="149" t="s">
        <v>118</v>
      </c>
      <c r="B57" s="150">
        <v>0</v>
      </c>
    </row>
    <row r="58" spans="1:2" ht="25.5" customHeight="1">
      <c r="A58" s="149" t="s">
        <v>119</v>
      </c>
      <c r="B58" s="150">
        <v>0</v>
      </c>
    </row>
    <row r="59" spans="1:2" ht="25.5" customHeight="1">
      <c r="A59" s="149" t="s">
        <v>157</v>
      </c>
      <c r="B59" s="150">
        <v>0</v>
      </c>
    </row>
    <row r="60" spans="1:2" ht="25.5" customHeight="1">
      <c r="A60" s="149" t="s">
        <v>158</v>
      </c>
      <c r="B60" s="150">
        <v>0</v>
      </c>
    </row>
    <row r="61" spans="1:2" ht="25.5" customHeight="1">
      <c r="A61" s="149" t="s">
        <v>159</v>
      </c>
      <c r="B61" s="150">
        <v>4350</v>
      </c>
    </row>
    <row r="62" spans="1:2" ht="25.5" customHeight="1">
      <c r="A62" s="149" t="s">
        <v>160</v>
      </c>
      <c r="B62" s="150">
        <v>292.94</v>
      </c>
    </row>
    <row r="63" spans="1:2" ht="25.5" customHeight="1">
      <c r="A63" s="149" t="s">
        <v>118</v>
      </c>
      <c r="B63" s="150">
        <v>222.94</v>
      </c>
    </row>
    <row r="64" spans="1:2" ht="25.5" customHeight="1">
      <c r="A64" s="149" t="s">
        <v>119</v>
      </c>
      <c r="B64" s="150">
        <v>0</v>
      </c>
    </row>
    <row r="65" spans="1:2" ht="25.5" customHeight="1">
      <c r="A65" s="149" t="s">
        <v>161</v>
      </c>
      <c r="B65" s="150">
        <v>65</v>
      </c>
    </row>
    <row r="66" spans="1:2" ht="25.5" customHeight="1">
      <c r="A66" s="151" t="s">
        <v>162</v>
      </c>
      <c r="B66" s="150">
        <v>0</v>
      </c>
    </row>
    <row r="67" spans="1:2" ht="25.5" customHeight="1">
      <c r="A67" s="151" t="s">
        <v>153</v>
      </c>
      <c r="B67" s="150">
        <v>5</v>
      </c>
    </row>
    <row r="68" spans="1:2" ht="25.5" customHeight="1">
      <c r="A68" s="149" t="s">
        <v>163</v>
      </c>
      <c r="B68" s="150">
        <v>0</v>
      </c>
    </row>
    <row r="69" spans="1:2" ht="25.5" customHeight="1">
      <c r="A69" s="149" t="s">
        <v>164</v>
      </c>
      <c r="B69" s="150">
        <v>101</v>
      </c>
    </row>
    <row r="70" spans="1:2" ht="25.5" customHeight="1">
      <c r="A70" s="149" t="s">
        <v>118</v>
      </c>
      <c r="B70" s="150">
        <v>81</v>
      </c>
    </row>
    <row r="71" spans="1:2" ht="25.5" customHeight="1">
      <c r="A71" s="149" t="s">
        <v>119</v>
      </c>
      <c r="B71" s="150">
        <v>0</v>
      </c>
    </row>
    <row r="72" spans="1:2" ht="25.5" customHeight="1">
      <c r="A72" s="151" t="s">
        <v>165</v>
      </c>
      <c r="B72" s="150">
        <v>0</v>
      </c>
    </row>
    <row r="73" spans="1:2" ht="25.5" customHeight="1">
      <c r="A73" s="151" t="s">
        <v>166</v>
      </c>
      <c r="B73" s="150">
        <v>0</v>
      </c>
    </row>
    <row r="74" spans="1:2" ht="25.5" customHeight="1">
      <c r="A74" s="151" t="s">
        <v>167</v>
      </c>
      <c r="B74" s="150">
        <v>0</v>
      </c>
    </row>
    <row r="75" spans="1:2" ht="25.5" customHeight="1">
      <c r="A75" s="151" t="s">
        <v>168</v>
      </c>
      <c r="B75" s="150">
        <v>0</v>
      </c>
    </row>
    <row r="76" spans="1:2" ht="25.5" customHeight="1">
      <c r="A76" s="149" t="s">
        <v>165</v>
      </c>
      <c r="B76" s="150"/>
    </row>
    <row r="77" spans="1:2" ht="25.5" customHeight="1">
      <c r="A77" s="151" t="s">
        <v>169</v>
      </c>
      <c r="B77" s="150">
        <v>20</v>
      </c>
    </row>
    <row r="78" spans="1:2" ht="25.5" customHeight="1">
      <c r="A78" s="149" t="s">
        <v>170</v>
      </c>
      <c r="B78" s="150">
        <v>843.7</v>
      </c>
    </row>
    <row r="79" spans="1:2" ht="25.5" customHeight="1">
      <c r="A79" s="149" t="s">
        <v>118</v>
      </c>
      <c r="B79" s="150">
        <v>742.7</v>
      </c>
    </row>
    <row r="80" spans="1:2" ht="25.5" customHeight="1">
      <c r="A80" s="151" t="s">
        <v>119</v>
      </c>
      <c r="B80" s="150">
        <v>0</v>
      </c>
    </row>
    <row r="81" spans="1:2" ht="25.5" customHeight="1">
      <c r="A81" s="151" t="s">
        <v>171</v>
      </c>
      <c r="B81" s="150">
        <v>0</v>
      </c>
    </row>
    <row r="82" spans="1:2" ht="25.5" customHeight="1">
      <c r="A82" s="151" t="s">
        <v>172</v>
      </c>
      <c r="B82" s="150">
        <v>0</v>
      </c>
    </row>
    <row r="83" spans="1:2" ht="25.5" customHeight="1">
      <c r="A83" s="149" t="s">
        <v>173</v>
      </c>
      <c r="B83" s="150">
        <v>101</v>
      </c>
    </row>
    <row r="84" spans="1:2" ht="25.5" customHeight="1">
      <c r="A84" s="149" t="s">
        <v>174</v>
      </c>
      <c r="B84" s="150">
        <v>497.26</v>
      </c>
    </row>
    <row r="85" spans="1:2" ht="25.5" customHeight="1">
      <c r="A85" s="149" t="s">
        <v>118</v>
      </c>
      <c r="B85" s="150">
        <v>458.26</v>
      </c>
    </row>
    <row r="86" spans="1:2" ht="25.5" customHeight="1">
      <c r="A86" s="152" t="s">
        <v>119</v>
      </c>
      <c r="B86" s="150">
        <v>0</v>
      </c>
    </row>
    <row r="87" spans="1:2" ht="25.5" customHeight="1">
      <c r="A87" s="152" t="s">
        <v>175</v>
      </c>
      <c r="B87" s="150">
        <v>0</v>
      </c>
    </row>
    <row r="88" spans="1:2" ht="25.5" customHeight="1">
      <c r="A88" s="152" t="s">
        <v>176</v>
      </c>
      <c r="B88" s="150">
        <v>0</v>
      </c>
    </row>
    <row r="89" spans="1:2" ht="25.5" customHeight="1">
      <c r="A89" s="149" t="s">
        <v>177</v>
      </c>
      <c r="B89" s="150">
        <v>0</v>
      </c>
    </row>
    <row r="90" spans="1:2" ht="25.5" customHeight="1">
      <c r="A90" s="149" t="s">
        <v>178</v>
      </c>
      <c r="B90" s="150">
        <v>39</v>
      </c>
    </row>
    <row r="91" spans="1:2" ht="25.5" customHeight="1">
      <c r="A91" s="149" t="s">
        <v>179</v>
      </c>
      <c r="B91" s="150">
        <v>0</v>
      </c>
    </row>
    <row r="92" spans="1:2" ht="25.5" customHeight="1">
      <c r="A92" s="149" t="s">
        <v>180</v>
      </c>
      <c r="B92" s="150">
        <v>0</v>
      </c>
    </row>
    <row r="93" spans="1:2" ht="25.5" customHeight="1">
      <c r="A93" s="149" t="s">
        <v>181</v>
      </c>
      <c r="B93" s="150">
        <v>0</v>
      </c>
    </row>
    <row r="94" spans="1:2" ht="25.5" customHeight="1">
      <c r="A94" s="149" t="s">
        <v>182</v>
      </c>
      <c r="B94" s="150">
        <v>1576.96</v>
      </c>
    </row>
    <row r="95" spans="1:2" ht="25.5" customHeight="1">
      <c r="A95" s="149" t="s">
        <v>118</v>
      </c>
      <c r="B95" s="150">
        <v>1546.96</v>
      </c>
    </row>
    <row r="96" spans="1:2" ht="25.5" customHeight="1">
      <c r="A96" s="149" t="s">
        <v>119</v>
      </c>
      <c r="B96" s="150">
        <v>0</v>
      </c>
    </row>
    <row r="97" spans="1:2" ht="25.5" customHeight="1">
      <c r="A97" s="149" t="s">
        <v>183</v>
      </c>
      <c r="B97" s="150">
        <v>30</v>
      </c>
    </row>
    <row r="98" spans="1:2" ht="25.5" customHeight="1">
      <c r="A98" s="149" t="s">
        <v>184</v>
      </c>
      <c r="B98" s="150">
        <v>0</v>
      </c>
    </row>
    <row r="99" spans="1:2" ht="25.5" customHeight="1">
      <c r="A99" s="149" t="s">
        <v>185</v>
      </c>
      <c r="B99" s="150">
        <v>0</v>
      </c>
    </row>
    <row r="100" spans="1:2" ht="25.5" customHeight="1">
      <c r="A100" s="149" t="s">
        <v>186</v>
      </c>
      <c r="B100" s="150">
        <v>0</v>
      </c>
    </row>
    <row r="101" spans="1:2" ht="25.5" customHeight="1">
      <c r="A101" s="149" t="s">
        <v>187</v>
      </c>
      <c r="B101" s="150">
        <v>31</v>
      </c>
    </row>
    <row r="102" spans="1:2" ht="25.5" customHeight="1">
      <c r="A102" s="149" t="s">
        <v>119</v>
      </c>
      <c r="B102" s="150">
        <v>0</v>
      </c>
    </row>
    <row r="103" spans="1:2" ht="25.5" customHeight="1">
      <c r="A103" s="149" t="s">
        <v>188</v>
      </c>
      <c r="B103" s="150">
        <v>31</v>
      </c>
    </row>
    <row r="104" spans="1:2" ht="25.5" customHeight="1">
      <c r="A104" s="149" t="s">
        <v>189</v>
      </c>
      <c r="B104" s="150">
        <v>0</v>
      </c>
    </row>
    <row r="105" spans="1:2" ht="25.5" customHeight="1">
      <c r="A105" s="149" t="s">
        <v>190</v>
      </c>
      <c r="B105" s="150">
        <v>0</v>
      </c>
    </row>
    <row r="106" spans="1:2" ht="25.5" customHeight="1">
      <c r="A106" s="149" t="s">
        <v>191</v>
      </c>
      <c r="B106" s="150">
        <v>0</v>
      </c>
    </row>
    <row r="107" spans="1:2" ht="25.5" customHeight="1">
      <c r="A107" s="153" t="s">
        <v>192</v>
      </c>
      <c r="B107" s="150">
        <v>2</v>
      </c>
    </row>
    <row r="108" spans="1:2" ht="25.5" customHeight="1">
      <c r="A108" s="153" t="s">
        <v>118</v>
      </c>
      <c r="B108" s="150">
        <v>0</v>
      </c>
    </row>
    <row r="109" spans="1:2" ht="25.5" customHeight="1">
      <c r="A109" s="151" t="s">
        <v>119</v>
      </c>
      <c r="B109" s="150">
        <v>0</v>
      </c>
    </row>
    <row r="110" spans="1:2" ht="25.5" customHeight="1">
      <c r="A110" s="151" t="s">
        <v>193</v>
      </c>
      <c r="B110" s="150">
        <v>0</v>
      </c>
    </row>
    <row r="111" spans="1:2" ht="25.5" customHeight="1">
      <c r="A111" s="153" t="s">
        <v>194</v>
      </c>
      <c r="B111" s="150">
        <v>2</v>
      </c>
    </row>
    <row r="112" spans="1:2" ht="25.5" customHeight="1">
      <c r="A112" s="153" t="s">
        <v>195</v>
      </c>
      <c r="B112" s="150">
        <v>64.1</v>
      </c>
    </row>
    <row r="113" spans="1:2" ht="25.5" customHeight="1">
      <c r="A113" s="153" t="s">
        <v>118</v>
      </c>
      <c r="B113" s="150">
        <v>45.9</v>
      </c>
    </row>
    <row r="114" spans="1:2" ht="25.5" customHeight="1">
      <c r="A114" s="151" t="s">
        <v>119</v>
      </c>
      <c r="B114" s="150">
        <v>0</v>
      </c>
    </row>
    <row r="115" spans="1:2" ht="25.5" customHeight="1">
      <c r="A115" s="153" t="s">
        <v>196</v>
      </c>
      <c r="B115" s="150">
        <v>18.2</v>
      </c>
    </row>
    <row r="116" spans="1:2" ht="25.5" customHeight="1">
      <c r="A116" s="153" t="s">
        <v>197</v>
      </c>
      <c r="B116" s="150">
        <v>0</v>
      </c>
    </row>
    <row r="117" spans="1:2" ht="25.5" customHeight="1">
      <c r="A117" s="153" t="s">
        <v>198</v>
      </c>
      <c r="B117" s="150">
        <v>185.3868</v>
      </c>
    </row>
    <row r="118" spans="1:2" ht="25.5" customHeight="1">
      <c r="A118" s="153" t="s">
        <v>118</v>
      </c>
      <c r="B118" s="150">
        <v>155.3868</v>
      </c>
    </row>
    <row r="119" spans="1:2" ht="25.5" customHeight="1">
      <c r="A119" s="151" t="s">
        <v>119</v>
      </c>
      <c r="B119" s="150">
        <v>0</v>
      </c>
    </row>
    <row r="120" spans="1:2" ht="25.5" customHeight="1">
      <c r="A120" s="153" t="s">
        <v>199</v>
      </c>
      <c r="B120" s="150">
        <v>0</v>
      </c>
    </row>
    <row r="121" spans="1:2" ht="25.5" customHeight="1">
      <c r="A121" s="153" t="s">
        <v>200</v>
      </c>
      <c r="B121" s="150">
        <v>10</v>
      </c>
    </row>
    <row r="122" spans="1:2" ht="25.5" customHeight="1">
      <c r="A122" s="153" t="s">
        <v>201</v>
      </c>
      <c r="B122" s="150">
        <v>20</v>
      </c>
    </row>
    <row r="123" spans="1:2" ht="25.5" customHeight="1">
      <c r="A123" s="153" t="s">
        <v>202</v>
      </c>
      <c r="B123" s="150">
        <v>0</v>
      </c>
    </row>
    <row r="124" spans="1:2" ht="25.5" customHeight="1">
      <c r="A124" s="153" t="s">
        <v>203</v>
      </c>
      <c r="B124" s="150">
        <v>95.7912</v>
      </c>
    </row>
    <row r="125" spans="1:2" ht="25.5" customHeight="1">
      <c r="A125" s="153" t="s">
        <v>118</v>
      </c>
      <c r="B125" s="150">
        <v>85.7912</v>
      </c>
    </row>
    <row r="126" spans="1:2" ht="25.5" customHeight="1">
      <c r="A126" s="151" t="s">
        <v>119</v>
      </c>
      <c r="B126" s="150">
        <v>0</v>
      </c>
    </row>
    <row r="127" spans="1:2" ht="25.5" customHeight="1">
      <c r="A127" s="153" t="s">
        <v>204</v>
      </c>
      <c r="B127" s="150">
        <v>0</v>
      </c>
    </row>
    <row r="128" spans="1:2" ht="25.5" customHeight="1">
      <c r="A128" s="153" t="s">
        <v>205</v>
      </c>
      <c r="B128" s="150">
        <v>10</v>
      </c>
    </row>
    <row r="129" spans="1:2" ht="25.5" customHeight="1">
      <c r="A129" s="153" t="s">
        <v>206</v>
      </c>
      <c r="B129" s="150">
        <v>92</v>
      </c>
    </row>
    <row r="130" spans="1:2" ht="25.5" customHeight="1">
      <c r="A130" s="153" t="s">
        <v>118</v>
      </c>
      <c r="B130" s="150">
        <v>82</v>
      </c>
    </row>
    <row r="131" spans="1:2" ht="25.5" customHeight="1">
      <c r="A131" s="151" t="s">
        <v>119</v>
      </c>
      <c r="B131" s="150">
        <v>0</v>
      </c>
    </row>
    <row r="132" spans="1:2" ht="25.5" customHeight="1">
      <c r="A132" s="153" t="s">
        <v>130</v>
      </c>
      <c r="B132" s="150">
        <v>0</v>
      </c>
    </row>
    <row r="133" spans="1:2" ht="25.5" customHeight="1">
      <c r="A133" s="153" t="s">
        <v>207</v>
      </c>
      <c r="B133" s="150">
        <v>10</v>
      </c>
    </row>
    <row r="134" spans="1:2" ht="25.5" customHeight="1">
      <c r="A134" s="153" t="s">
        <v>208</v>
      </c>
      <c r="B134" s="150">
        <v>640.3924</v>
      </c>
    </row>
    <row r="135" spans="1:2" ht="25.5" customHeight="1">
      <c r="A135" s="153" t="s">
        <v>118</v>
      </c>
      <c r="B135" s="150">
        <v>445.3924</v>
      </c>
    </row>
    <row r="136" spans="1:2" ht="25.5" customHeight="1">
      <c r="A136" s="151" t="s">
        <v>119</v>
      </c>
      <c r="B136" s="150">
        <v>0</v>
      </c>
    </row>
    <row r="137" spans="1:2" ht="25.5" customHeight="1">
      <c r="A137" s="151" t="s">
        <v>209</v>
      </c>
      <c r="B137" s="150">
        <v>0</v>
      </c>
    </row>
    <row r="138" spans="1:2" ht="25.5" customHeight="1">
      <c r="A138" s="153" t="s">
        <v>210</v>
      </c>
      <c r="B138" s="150">
        <v>195</v>
      </c>
    </row>
    <row r="139" spans="1:2" ht="25.5" customHeight="1">
      <c r="A139" s="153" t="s">
        <v>211</v>
      </c>
      <c r="B139" s="150">
        <v>1262.6556</v>
      </c>
    </row>
    <row r="140" spans="1:2" ht="25.5" customHeight="1">
      <c r="A140" s="153" t="s">
        <v>118</v>
      </c>
      <c r="B140" s="150">
        <v>1000.6556</v>
      </c>
    </row>
    <row r="141" spans="1:2" ht="25.5" customHeight="1">
      <c r="A141" s="153" t="s">
        <v>119</v>
      </c>
      <c r="B141" s="150">
        <v>30</v>
      </c>
    </row>
    <row r="142" spans="1:2" ht="25.5" customHeight="1">
      <c r="A142" s="153" t="s">
        <v>212</v>
      </c>
      <c r="B142" s="150">
        <v>80</v>
      </c>
    </row>
    <row r="143" spans="1:2" ht="25.5" customHeight="1">
      <c r="A143" s="153" t="s">
        <v>213</v>
      </c>
      <c r="B143" s="150">
        <v>152</v>
      </c>
    </row>
    <row r="144" spans="1:2" ht="25.5" customHeight="1">
      <c r="A144" s="153" t="s">
        <v>214</v>
      </c>
      <c r="B144" s="150">
        <v>473.9</v>
      </c>
    </row>
    <row r="145" spans="1:2" ht="25.5" customHeight="1">
      <c r="A145" s="153" t="s">
        <v>118</v>
      </c>
      <c r="B145" s="150">
        <v>258.78</v>
      </c>
    </row>
    <row r="146" spans="1:2" ht="25.5" customHeight="1">
      <c r="A146" s="153" t="s">
        <v>119</v>
      </c>
      <c r="B146" s="150">
        <v>0</v>
      </c>
    </row>
    <row r="147" spans="1:2" ht="25.5" customHeight="1">
      <c r="A147" s="153" t="s">
        <v>215</v>
      </c>
      <c r="B147" s="150">
        <v>215.12</v>
      </c>
    </row>
    <row r="148" spans="1:2" ht="25.5" customHeight="1">
      <c r="A148" s="153" t="s">
        <v>216</v>
      </c>
      <c r="B148" s="150">
        <v>370.956</v>
      </c>
    </row>
    <row r="149" spans="1:2" ht="25.5" customHeight="1">
      <c r="A149" s="153" t="s">
        <v>118</v>
      </c>
      <c r="B149" s="150">
        <v>165.956</v>
      </c>
    </row>
    <row r="150" spans="1:2" ht="25.5" customHeight="1">
      <c r="A150" s="153" t="s">
        <v>119</v>
      </c>
      <c r="B150" s="150">
        <v>0</v>
      </c>
    </row>
    <row r="151" spans="1:2" ht="25.5" customHeight="1">
      <c r="A151" s="153" t="s">
        <v>217</v>
      </c>
      <c r="B151" s="150">
        <v>205</v>
      </c>
    </row>
    <row r="152" spans="1:2" ht="25.5" customHeight="1">
      <c r="A152" s="153" t="s">
        <v>218</v>
      </c>
      <c r="B152" s="150">
        <v>185.3956</v>
      </c>
    </row>
    <row r="153" spans="1:2" ht="25.5" customHeight="1">
      <c r="A153" s="153" t="s">
        <v>118</v>
      </c>
      <c r="B153" s="150">
        <v>165.3956</v>
      </c>
    </row>
    <row r="154" spans="1:2" ht="25.5" customHeight="1">
      <c r="A154" s="153" t="s">
        <v>119</v>
      </c>
      <c r="B154" s="150">
        <v>0</v>
      </c>
    </row>
    <row r="155" spans="1:2" ht="25.5" customHeight="1">
      <c r="A155" s="153" t="s">
        <v>219</v>
      </c>
      <c r="B155" s="150">
        <v>20</v>
      </c>
    </row>
    <row r="156" spans="1:2" ht="25.5" customHeight="1">
      <c r="A156" s="149" t="s">
        <v>220</v>
      </c>
      <c r="B156" s="150">
        <v>0</v>
      </c>
    </row>
    <row r="157" spans="1:2" ht="25.5" customHeight="1">
      <c r="A157" s="149" t="s">
        <v>118</v>
      </c>
      <c r="B157" s="150">
        <v>0</v>
      </c>
    </row>
    <row r="158" spans="1:2" ht="25.5" customHeight="1">
      <c r="A158" s="153" t="s">
        <v>119</v>
      </c>
      <c r="B158" s="150">
        <v>0</v>
      </c>
    </row>
    <row r="159" spans="1:2" ht="25.5" customHeight="1">
      <c r="A159" s="149" t="s">
        <v>221</v>
      </c>
      <c r="B159" s="150">
        <v>0</v>
      </c>
    </row>
    <row r="160" spans="1:2" ht="25.5" customHeight="1">
      <c r="A160" s="153" t="s">
        <v>222</v>
      </c>
      <c r="B160" s="150">
        <v>4320.896964</v>
      </c>
    </row>
    <row r="161" spans="1:2" ht="25.5" customHeight="1">
      <c r="A161" s="153" t="s">
        <v>223</v>
      </c>
      <c r="B161" s="150">
        <v>4320.896964</v>
      </c>
    </row>
    <row r="162" spans="1:2" ht="25.5" customHeight="1">
      <c r="A162" s="154" t="s">
        <v>224</v>
      </c>
      <c r="B162" s="155">
        <v>8514.732264</v>
      </c>
    </row>
    <row r="163" spans="1:2" ht="25.5" customHeight="1">
      <c r="A163" s="153" t="s">
        <v>225</v>
      </c>
      <c r="B163" s="150">
        <v>542.501464</v>
      </c>
    </row>
    <row r="164" spans="1:2" ht="25.5" customHeight="1">
      <c r="A164" s="153" t="s">
        <v>226</v>
      </c>
      <c r="B164" s="150">
        <v>495.301464</v>
      </c>
    </row>
    <row r="165" spans="1:2" ht="25.5" customHeight="1">
      <c r="A165" s="153" t="s">
        <v>227</v>
      </c>
      <c r="B165" s="150">
        <v>47.2</v>
      </c>
    </row>
    <row r="166" spans="1:2" ht="25.5" customHeight="1">
      <c r="A166" s="153" t="s">
        <v>228</v>
      </c>
      <c r="B166" s="150">
        <v>6976.5988</v>
      </c>
    </row>
    <row r="167" spans="1:2" ht="25.5" customHeight="1">
      <c r="A167" s="153" t="s">
        <v>118</v>
      </c>
      <c r="B167" s="150">
        <v>5156.978</v>
      </c>
    </row>
    <row r="168" spans="1:2" ht="25.5" customHeight="1">
      <c r="A168" s="153" t="s">
        <v>119</v>
      </c>
      <c r="B168" s="150">
        <v>0</v>
      </c>
    </row>
    <row r="169" spans="1:2" ht="25.5" customHeight="1">
      <c r="A169" s="153" t="s">
        <v>229</v>
      </c>
      <c r="B169" s="150">
        <v>1296.5</v>
      </c>
    </row>
    <row r="170" spans="1:2" ht="25.5" customHeight="1">
      <c r="A170" s="152" t="s">
        <v>230</v>
      </c>
      <c r="B170" s="150">
        <v>0</v>
      </c>
    </row>
    <row r="171" spans="1:2" ht="25.5" customHeight="1">
      <c r="A171" s="152" t="s">
        <v>231</v>
      </c>
      <c r="B171" s="150">
        <v>0</v>
      </c>
    </row>
    <row r="172" spans="1:2" ht="25.5" customHeight="1">
      <c r="A172" s="152" t="s">
        <v>232</v>
      </c>
      <c r="B172" s="150">
        <v>0</v>
      </c>
    </row>
    <row r="173" spans="1:2" ht="25.5" customHeight="1">
      <c r="A173" s="153" t="s">
        <v>233</v>
      </c>
      <c r="B173" s="150">
        <v>0</v>
      </c>
    </row>
    <row r="174" spans="1:2" ht="25.5" customHeight="1">
      <c r="A174" s="153" t="s">
        <v>234</v>
      </c>
      <c r="B174" s="150">
        <v>30</v>
      </c>
    </row>
    <row r="175" spans="1:2" ht="25.5" customHeight="1">
      <c r="A175" s="153" t="s">
        <v>235</v>
      </c>
      <c r="B175" s="150">
        <v>46.7208</v>
      </c>
    </row>
    <row r="176" spans="1:2" ht="25.5" customHeight="1">
      <c r="A176" s="153" t="s">
        <v>236</v>
      </c>
      <c r="B176" s="150">
        <v>249.9</v>
      </c>
    </row>
    <row r="177" spans="1:2" ht="25.5" customHeight="1">
      <c r="A177" s="151" t="s">
        <v>153</v>
      </c>
      <c r="B177" s="150">
        <v>0</v>
      </c>
    </row>
    <row r="178" spans="1:2" ht="25.5" customHeight="1">
      <c r="A178" s="153" t="s">
        <v>237</v>
      </c>
      <c r="B178" s="150">
        <v>196.5</v>
      </c>
    </row>
    <row r="179" spans="1:2" ht="25.5" customHeight="1">
      <c r="A179" s="153" t="s">
        <v>238</v>
      </c>
      <c r="B179" s="150">
        <v>101.164</v>
      </c>
    </row>
    <row r="180" spans="1:2" ht="25.5" customHeight="1">
      <c r="A180" s="153" t="s">
        <v>118</v>
      </c>
      <c r="B180" s="150">
        <v>101.164</v>
      </c>
    </row>
    <row r="181" spans="1:2" ht="25.5" customHeight="1">
      <c r="A181" s="151" t="s">
        <v>239</v>
      </c>
      <c r="B181" s="150">
        <v>0</v>
      </c>
    </row>
    <row r="182" spans="1:2" ht="25.5" customHeight="1">
      <c r="A182" s="153" t="s">
        <v>240</v>
      </c>
      <c r="B182" s="150">
        <v>0</v>
      </c>
    </row>
    <row r="183" spans="1:2" ht="25.5" customHeight="1">
      <c r="A183" s="153" t="s">
        <v>241</v>
      </c>
      <c r="B183" s="150">
        <v>192.988</v>
      </c>
    </row>
    <row r="184" spans="1:2" ht="25.5" customHeight="1">
      <c r="A184" s="153" t="s">
        <v>242</v>
      </c>
      <c r="B184" s="150">
        <v>192.988</v>
      </c>
    </row>
    <row r="185" spans="1:2" ht="25.5" customHeight="1">
      <c r="A185" s="153" t="s">
        <v>243</v>
      </c>
      <c r="B185" s="150">
        <v>0</v>
      </c>
    </row>
    <row r="186" spans="1:2" ht="25.5" customHeight="1">
      <c r="A186" s="153" t="s">
        <v>244</v>
      </c>
      <c r="B186" s="150">
        <v>632.7</v>
      </c>
    </row>
    <row r="187" spans="1:2" ht="25.5" customHeight="1">
      <c r="A187" s="153" t="s">
        <v>118</v>
      </c>
      <c r="B187" s="150">
        <v>331.2</v>
      </c>
    </row>
    <row r="188" spans="1:2" ht="25.5" customHeight="1">
      <c r="A188" s="153" t="s">
        <v>119</v>
      </c>
      <c r="B188" s="150">
        <v>0</v>
      </c>
    </row>
    <row r="189" spans="1:2" ht="25.5" customHeight="1">
      <c r="A189" s="153" t="s">
        <v>245</v>
      </c>
      <c r="B189" s="150">
        <v>234.3</v>
      </c>
    </row>
    <row r="190" spans="1:2" ht="25.5" customHeight="1">
      <c r="A190" s="153" t="s">
        <v>246</v>
      </c>
      <c r="B190" s="150">
        <v>24</v>
      </c>
    </row>
    <row r="191" spans="1:2" ht="25.5" customHeight="1">
      <c r="A191" s="151" t="s">
        <v>247</v>
      </c>
      <c r="B191" s="150">
        <v>9.2</v>
      </c>
    </row>
    <row r="192" spans="1:2" ht="25.5" customHeight="1">
      <c r="A192" s="153" t="s">
        <v>248</v>
      </c>
      <c r="B192" s="150">
        <v>8</v>
      </c>
    </row>
    <row r="193" spans="1:2" ht="25.5" customHeight="1">
      <c r="A193" s="153" t="s">
        <v>249</v>
      </c>
      <c r="B193" s="150">
        <v>0</v>
      </c>
    </row>
    <row r="194" spans="1:2" ht="25.5" customHeight="1">
      <c r="A194" s="153" t="s">
        <v>250</v>
      </c>
      <c r="B194" s="150">
        <v>26</v>
      </c>
    </row>
    <row r="195" spans="1:2" ht="25.5" customHeight="1">
      <c r="A195" s="153" t="s">
        <v>251</v>
      </c>
      <c r="B195" s="150">
        <v>0</v>
      </c>
    </row>
    <row r="196" spans="1:2" ht="25.5" customHeight="1">
      <c r="A196" s="153" t="s">
        <v>252</v>
      </c>
      <c r="B196" s="150">
        <v>0</v>
      </c>
    </row>
    <row r="197" spans="1:2" ht="25.5" customHeight="1">
      <c r="A197" s="153" t="s">
        <v>253</v>
      </c>
      <c r="B197" s="150">
        <v>68.78</v>
      </c>
    </row>
    <row r="198" spans="1:2" ht="25.5" customHeight="1">
      <c r="A198" s="153" t="s">
        <v>118</v>
      </c>
      <c r="B198" s="150">
        <v>58.78</v>
      </c>
    </row>
    <row r="199" spans="1:2" ht="25.5" customHeight="1">
      <c r="A199" s="153" t="s">
        <v>119</v>
      </c>
      <c r="B199" s="150">
        <v>0</v>
      </c>
    </row>
    <row r="200" spans="1:2" ht="25.5" customHeight="1">
      <c r="A200" s="153" t="s">
        <v>254</v>
      </c>
      <c r="B200" s="150">
        <v>10</v>
      </c>
    </row>
    <row r="201" spans="1:2" ht="25.5" customHeight="1">
      <c r="A201" s="153" t="s">
        <v>255</v>
      </c>
      <c r="B201" s="150">
        <v>0</v>
      </c>
    </row>
    <row r="202" spans="1:2" ht="25.5" customHeight="1">
      <c r="A202" s="149" t="s">
        <v>256</v>
      </c>
      <c r="B202" s="150">
        <v>0</v>
      </c>
    </row>
    <row r="203" spans="1:2" ht="25.5" customHeight="1">
      <c r="A203" s="149" t="s">
        <v>257</v>
      </c>
      <c r="B203" s="150">
        <v>0</v>
      </c>
    </row>
    <row r="204" spans="1:2" ht="25.5" customHeight="1">
      <c r="A204" s="149" t="s">
        <v>258</v>
      </c>
      <c r="B204" s="150">
        <v>0</v>
      </c>
    </row>
    <row r="205" spans="1:2" ht="25.5" customHeight="1">
      <c r="A205" s="154" t="s">
        <v>259</v>
      </c>
      <c r="B205" s="148">
        <v>67432.8586</v>
      </c>
    </row>
    <row r="206" spans="1:2" ht="25.5" customHeight="1">
      <c r="A206" s="153" t="s">
        <v>260</v>
      </c>
      <c r="B206" s="150">
        <v>601.88</v>
      </c>
    </row>
    <row r="207" spans="1:2" ht="25.5" customHeight="1">
      <c r="A207" s="153" t="s">
        <v>118</v>
      </c>
      <c r="B207" s="150">
        <v>459.48</v>
      </c>
    </row>
    <row r="208" spans="1:2" ht="25.5" customHeight="1">
      <c r="A208" s="153" t="s">
        <v>119</v>
      </c>
      <c r="B208" s="150">
        <v>0</v>
      </c>
    </row>
    <row r="209" spans="1:2" ht="25.5" customHeight="1">
      <c r="A209" s="153" t="s">
        <v>261</v>
      </c>
      <c r="B209" s="150">
        <v>142.4</v>
      </c>
    </row>
    <row r="210" spans="1:2" ht="25.5" customHeight="1">
      <c r="A210" s="153" t="s">
        <v>262</v>
      </c>
      <c r="B210" s="150">
        <v>62815.287</v>
      </c>
    </row>
    <row r="211" spans="1:2" ht="25.5" customHeight="1">
      <c r="A211" s="153" t="s">
        <v>263</v>
      </c>
      <c r="B211" s="150">
        <v>1303.2602</v>
      </c>
    </row>
    <row r="212" spans="1:2" ht="25.5" customHeight="1">
      <c r="A212" s="153" t="s">
        <v>264</v>
      </c>
      <c r="B212" s="150">
        <v>31935.14</v>
      </c>
    </row>
    <row r="213" spans="1:2" ht="25.5" customHeight="1">
      <c r="A213" s="153" t="s">
        <v>265</v>
      </c>
      <c r="B213" s="150">
        <v>19597.64</v>
      </c>
    </row>
    <row r="214" spans="1:2" ht="25.5" customHeight="1">
      <c r="A214" s="153" t="s">
        <v>266</v>
      </c>
      <c r="B214" s="150">
        <v>8109.14</v>
      </c>
    </row>
    <row r="215" spans="1:2" ht="25.5" customHeight="1">
      <c r="A215" s="151" t="s">
        <v>267</v>
      </c>
      <c r="B215" s="150">
        <v>0</v>
      </c>
    </row>
    <row r="216" spans="1:2" ht="25.5" customHeight="1">
      <c r="A216" s="153" t="s">
        <v>268</v>
      </c>
      <c r="B216" s="150">
        <v>350</v>
      </c>
    </row>
    <row r="217" spans="1:2" ht="25.5" customHeight="1">
      <c r="A217" s="156" t="s">
        <v>269</v>
      </c>
      <c r="B217" s="150">
        <v>1520.1068</v>
      </c>
    </row>
    <row r="218" spans="1:2" ht="25.5" customHeight="1">
      <c r="A218" s="153" t="s">
        <v>270</v>
      </c>
      <c r="B218" s="150">
        <v>1304.54</v>
      </c>
    </row>
    <row r="219" spans="1:2" ht="25.5" customHeight="1">
      <c r="A219" s="157" t="s">
        <v>271</v>
      </c>
      <c r="B219" s="150">
        <v>0</v>
      </c>
    </row>
    <row r="220" spans="1:2" ht="25.5" customHeight="1">
      <c r="A220" s="153" t="s">
        <v>272</v>
      </c>
      <c r="B220" s="150">
        <v>1304.54</v>
      </c>
    </row>
    <row r="221" spans="1:2" ht="25.5" customHeight="1">
      <c r="A221" s="153" t="s">
        <v>273</v>
      </c>
      <c r="B221" s="150">
        <v>0</v>
      </c>
    </row>
    <row r="222" spans="1:2" ht="25.5" customHeight="1">
      <c r="A222" s="153" t="s">
        <v>274</v>
      </c>
      <c r="B222" s="150">
        <v>0</v>
      </c>
    </row>
    <row r="223" spans="1:2" ht="25.5" customHeight="1">
      <c r="A223" s="153" t="s">
        <v>275</v>
      </c>
      <c r="B223" s="150">
        <v>0</v>
      </c>
    </row>
    <row r="224" spans="1:2" ht="25.5" customHeight="1">
      <c r="A224" s="153" t="s">
        <v>276</v>
      </c>
      <c r="B224" s="150">
        <v>0</v>
      </c>
    </row>
    <row r="225" spans="1:2" ht="25.5" customHeight="1">
      <c r="A225" s="153" t="s">
        <v>277</v>
      </c>
      <c r="B225" s="150">
        <v>0</v>
      </c>
    </row>
    <row r="226" spans="1:2" ht="25.5" customHeight="1">
      <c r="A226" s="153" t="s">
        <v>278</v>
      </c>
      <c r="B226" s="150">
        <v>0</v>
      </c>
    </row>
    <row r="227" spans="1:2" ht="25.5" customHeight="1">
      <c r="A227" s="153" t="s">
        <v>279</v>
      </c>
      <c r="B227" s="150">
        <v>0</v>
      </c>
    </row>
    <row r="228" spans="1:2" ht="25.5" customHeight="1">
      <c r="A228" s="153" t="s">
        <v>280</v>
      </c>
      <c r="B228" s="150">
        <v>234.4</v>
      </c>
    </row>
    <row r="229" spans="1:2" ht="25.5" customHeight="1">
      <c r="A229" s="153" t="s">
        <v>281</v>
      </c>
      <c r="B229" s="150">
        <v>234.4</v>
      </c>
    </row>
    <row r="230" spans="1:2" ht="25.5" customHeight="1">
      <c r="A230" s="153" t="s">
        <v>282</v>
      </c>
      <c r="B230" s="150">
        <v>0</v>
      </c>
    </row>
    <row r="231" spans="1:2" ht="25.5" customHeight="1">
      <c r="A231" s="153" t="s">
        <v>283</v>
      </c>
      <c r="B231" s="150">
        <v>569.136</v>
      </c>
    </row>
    <row r="232" spans="1:2" ht="25.5" customHeight="1">
      <c r="A232" s="153" t="s">
        <v>284</v>
      </c>
      <c r="B232" s="150">
        <v>569.136</v>
      </c>
    </row>
    <row r="233" spans="1:2" ht="25.5" customHeight="1">
      <c r="A233" s="153" t="s">
        <v>285</v>
      </c>
      <c r="B233" s="150">
        <v>0</v>
      </c>
    </row>
    <row r="234" spans="1:2" ht="25.5" customHeight="1">
      <c r="A234" s="153" t="s">
        <v>286</v>
      </c>
      <c r="B234" s="150">
        <v>394.6156</v>
      </c>
    </row>
    <row r="235" spans="1:2" ht="25.5" customHeight="1">
      <c r="A235" s="153" t="s">
        <v>287</v>
      </c>
      <c r="B235" s="150">
        <v>179.44</v>
      </c>
    </row>
    <row r="236" spans="1:2" ht="25.5" customHeight="1">
      <c r="A236" s="153" t="s">
        <v>288</v>
      </c>
      <c r="B236" s="150">
        <v>215.1756</v>
      </c>
    </row>
    <row r="237" spans="1:2" ht="25.5" customHeight="1">
      <c r="A237" s="153" t="s">
        <v>289</v>
      </c>
      <c r="B237" s="150">
        <v>0</v>
      </c>
    </row>
    <row r="238" spans="1:2" ht="25.5" customHeight="1">
      <c r="A238" s="157" t="s">
        <v>290</v>
      </c>
      <c r="B238" s="150">
        <v>0</v>
      </c>
    </row>
    <row r="239" spans="1:2" ht="25.5" customHeight="1">
      <c r="A239" s="153" t="s">
        <v>291</v>
      </c>
      <c r="B239" s="150">
        <v>0</v>
      </c>
    </row>
    <row r="240" spans="1:2" ht="25.5" customHeight="1">
      <c r="A240" s="153" t="s">
        <v>292</v>
      </c>
      <c r="B240" s="150">
        <v>1500</v>
      </c>
    </row>
    <row r="241" spans="1:2" ht="25.5" customHeight="1">
      <c r="A241" s="151" t="s">
        <v>293</v>
      </c>
      <c r="B241" s="150">
        <v>0</v>
      </c>
    </row>
    <row r="242" spans="1:2" ht="25.5" customHeight="1">
      <c r="A242" s="151" t="s">
        <v>294</v>
      </c>
      <c r="B242" s="150">
        <v>0</v>
      </c>
    </row>
    <row r="243" spans="1:2" ht="25.5" customHeight="1">
      <c r="A243" s="153" t="s">
        <v>295</v>
      </c>
      <c r="B243" s="150">
        <v>1500</v>
      </c>
    </row>
    <row r="244" spans="1:2" ht="25.5" customHeight="1">
      <c r="A244" s="153" t="s">
        <v>296</v>
      </c>
      <c r="B244" s="150">
        <v>13</v>
      </c>
    </row>
    <row r="245" spans="1:2" ht="25.5" customHeight="1">
      <c r="A245" s="153" t="s">
        <v>297</v>
      </c>
      <c r="B245" s="150">
        <v>13</v>
      </c>
    </row>
    <row r="246" spans="1:2" ht="25.5" customHeight="1">
      <c r="A246" s="154" t="s">
        <v>298</v>
      </c>
      <c r="B246" s="148">
        <v>1647.298</v>
      </c>
    </row>
    <row r="247" spans="1:2" ht="25.5" customHeight="1">
      <c r="A247" s="153" t="s">
        <v>299</v>
      </c>
      <c r="B247" s="150">
        <v>294.478</v>
      </c>
    </row>
    <row r="248" spans="1:2" ht="25.5" customHeight="1">
      <c r="A248" s="153" t="s">
        <v>118</v>
      </c>
      <c r="B248" s="150">
        <v>269.478</v>
      </c>
    </row>
    <row r="249" spans="1:2" ht="25.5" customHeight="1">
      <c r="A249" s="151" t="s">
        <v>119</v>
      </c>
      <c r="B249" s="150">
        <v>0</v>
      </c>
    </row>
    <row r="250" spans="1:2" ht="25.5" customHeight="1">
      <c r="A250" s="153" t="s">
        <v>300</v>
      </c>
      <c r="B250" s="150">
        <v>25</v>
      </c>
    </row>
    <row r="251" spans="1:2" ht="25.5" customHeight="1">
      <c r="A251" s="151" t="s">
        <v>301</v>
      </c>
      <c r="B251" s="150">
        <v>0</v>
      </c>
    </row>
    <row r="252" spans="1:2" ht="25.5" customHeight="1">
      <c r="A252" s="151" t="s">
        <v>302</v>
      </c>
      <c r="B252" s="150">
        <v>0</v>
      </c>
    </row>
    <row r="253" spans="1:2" ht="25.5" customHeight="1">
      <c r="A253" s="151" t="s">
        <v>303</v>
      </c>
      <c r="B253" s="150">
        <v>0</v>
      </c>
    </row>
    <row r="254" spans="1:2" ht="25.5" customHeight="1">
      <c r="A254" s="153" t="s">
        <v>304</v>
      </c>
      <c r="B254" s="150">
        <v>219.42</v>
      </c>
    </row>
    <row r="255" spans="1:2" ht="25.5" customHeight="1">
      <c r="A255" s="153" t="s">
        <v>305</v>
      </c>
      <c r="B255" s="150">
        <v>211.42</v>
      </c>
    </row>
    <row r="256" spans="1:2" ht="25.5" customHeight="1">
      <c r="A256" s="153" t="s">
        <v>306</v>
      </c>
      <c r="B256" s="150">
        <v>8</v>
      </c>
    </row>
    <row r="257" spans="1:2" ht="25.5" customHeight="1">
      <c r="A257" s="153" t="s">
        <v>307</v>
      </c>
      <c r="B257" s="150">
        <v>0</v>
      </c>
    </row>
    <row r="258" spans="1:2" ht="25.5" customHeight="1">
      <c r="A258" s="153" t="s">
        <v>308</v>
      </c>
      <c r="B258" s="150">
        <v>0</v>
      </c>
    </row>
    <row r="259" spans="1:2" ht="25.5" customHeight="1">
      <c r="A259" s="153" t="s">
        <v>309</v>
      </c>
      <c r="B259" s="150">
        <v>0</v>
      </c>
    </row>
    <row r="260" spans="1:2" ht="25.5" customHeight="1">
      <c r="A260" s="153" t="s">
        <v>310</v>
      </c>
      <c r="B260" s="150">
        <v>0</v>
      </c>
    </row>
    <row r="261" spans="1:2" ht="25.5" customHeight="1">
      <c r="A261" s="153" t="s">
        <v>311</v>
      </c>
      <c r="B261" s="150">
        <v>5</v>
      </c>
    </row>
    <row r="262" spans="1:2" ht="25.5" customHeight="1">
      <c r="A262" s="153" t="s">
        <v>312</v>
      </c>
      <c r="B262" s="150">
        <v>5</v>
      </c>
    </row>
    <row r="263" spans="1:2" ht="25.5" customHeight="1">
      <c r="A263" s="153" t="s">
        <v>313</v>
      </c>
      <c r="B263" s="150">
        <v>0</v>
      </c>
    </row>
    <row r="264" spans="1:2" ht="25.5" customHeight="1">
      <c r="A264" s="153" t="s">
        <v>314</v>
      </c>
      <c r="B264" s="150">
        <v>74</v>
      </c>
    </row>
    <row r="265" spans="1:2" ht="25.5" customHeight="1">
      <c r="A265" s="153" t="s">
        <v>305</v>
      </c>
      <c r="B265" s="150">
        <v>0</v>
      </c>
    </row>
    <row r="266" spans="1:2" ht="25.5" customHeight="1">
      <c r="A266" s="153" t="s">
        <v>315</v>
      </c>
      <c r="B266" s="150">
        <v>74</v>
      </c>
    </row>
    <row r="267" spans="1:2" ht="25.5" customHeight="1">
      <c r="A267" s="153" t="s">
        <v>316</v>
      </c>
      <c r="B267" s="150">
        <v>0</v>
      </c>
    </row>
    <row r="268" spans="1:2" ht="25.5" customHeight="1">
      <c r="A268" s="153" t="s">
        <v>317</v>
      </c>
      <c r="B268" s="150">
        <v>0</v>
      </c>
    </row>
    <row r="269" spans="1:2" ht="25.5" customHeight="1">
      <c r="A269" s="153" t="s">
        <v>318</v>
      </c>
      <c r="B269" s="150">
        <v>0</v>
      </c>
    </row>
    <row r="270" spans="1:2" ht="25.5" customHeight="1">
      <c r="A270" s="153" t="s">
        <v>319</v>
      </c>
      <c r="B270" s="150">
        <v>1054.4</v>
      </c>
    </row>
    <row r="271" spans="1:2" ht="25.5" customHeight="1">
      <c r="A271" s="153" t="s">
        <v>320</v>
      </c>
      <c r="B271" s="150">
        <v>0</v>
      </c>
    </row>
    <row r="272" spans="1:2" ht="25.5" customHeight="1">
      <c r="A272" s="153" t="s">
        <v>321</v>
      </c>
      <c r="B272" s="150">
        <v>1054.4</v>
      </c>
    </row>
    <row r="273" spans="1:2" ht="25.5" customHeight="1">
      <c r="A273" s="154" t="s">
        <v>322</v>
      </c>
      <c r="B273" s="148">
        <v>1462.111</v>
      </c>
    </row>
    <row r="274" spans="1:2" ht="25.5" customHeight="1">
      <c r="A274" s="153" t="s">
        <v>323</v>
      </c>
      <c r="B274" s="150">
        <v>721.3936</v>
      </c>
    </row>
    <row r="275" spans="1:2" ht="25.5" customHeight="1">
      <c r="A275" s="153" t="s">
        <v>118</v>
      </c>
      <c r="B275" s="150">
        <v>194.3</v>
      </c>
    </row>
    <row r="276" spans="1:2" ht="25.5" customHeight="1">
      <c r="A276" s="153" t="s">
        <v>119</v>
      </c>
      <c r="B276" s="150">
        <v>0</v>
      </c>
    </row>
    <row r="277" spans="1:2" ht="25.5" customHeight="1">
      <c r="A277" s="153" t="s">
        <v>324</v>
      </c>
      <c r="B277" s="150">
        <v>127.4136</v>
      </c>
    </row>
    <row r="278" spans="1:2" ht="25.5" customHeight="1">
      <c r="A278" s="153" t="s">
        <v>325</v>
      </c>
      <c r="B278" s="150">
        <v>60</v>
      </c>
    </row>
    <row r="279" spans="1:2" ht="25.5" customHeight="1">
      <c r="A279" s="153" t="s">
        <v>326</v>
      </c>
      <c r="B279" s="150">
        <v>264.48</v>
      </c>
    </row>
    <row r="280" spans="1:2" ht="25.5" customHeight="1">
      <c r="A280" s="153" t="s">
        <v>327</v>
      </c>
      <c r="B280" s="150">
        <v>0</v>
      </c>
    </row>
    <row r="281" spans="1:2" ht="25.5" customHeight="1">
      <c r="A281" s="153" t="s">
        <v>328</v>
      </c>
      <c r="B281" s="150">
        <v>0</v>
      </c>
    </row>
    <row r="282" spans="1:2" ht="25.5" customHeight="1">
      <c r="A282" s="153" t="s">
        <v>329</v>
      </c>
      <c r="B282" s="150">
        <v>75.2</v>
      </c>
    </row>
    <row r="283" spans="1:2" ht="25.5" customHeight="1">
      <c r="A283" s="153" t="s">
        <v>330</v>
      </c>
      <c r="B283" s="150">
        <v>59.4824</v>
      </c>
    </row>
    <row r="284" spans="1:2" ht="25.5" customHeight="1">
      <c r="A284" s="153" t="s">
        <v>118</v>
      </c>
      <c r="B284" s="150">
        <v>0</v>
      </c>
    </row>
    <row r="285" spans="1:2" ht="25.5" customHeight="1">
      <c r="A285" s="153" t="s">
        <v>119</v>
      </c>
      <c r="B285" s="150">
        <v>0</v>
      </c>
    </row>
    <row r="286" spans="1:2" ht="25.5" customHeight="1">
      <c r="A286" s="153" t="s">
        <v>331</v>
      </c>
      <c r="B286" s="150">
        <v>0</v>
      </c>
    </row>
    <row r="287" spans="1:2" ht="25.5" customHeight="1">
      <c r="A287" s="153" t="s">
        <v>332</v>
      </c>
      <c r="B287" s="150">
        <v>59.4824</v>
      </c>
    </row>
    <row r="288" spans="1:2" ht="25.5" customHeight="1">
      <c r="A288" s="151" t="s">
        <v>333</v>
      </c>
      <c r="B288" s="150">
        <v>0</v>
      </c>
    </row>
    <row r="289" spans="1:2" ht="25.5" customHeight="1">
      <c r="A289" s="153" t="s">
        <v>334</v>
      </c>
      <c r="B289" s="150">
        <v>0</v>
      </c>
    </row>
    <row r="290" spans="1:2" ht="25.5" customHeight="1">
      <c r="A290" s="153" t="s">
        <v>335</v>
      </c>
      <c r="B290" s="150">
        <v>192</v>
      </c>
    </row>
    <row r="291" spans="1:2" ht="25.5" customHeight="1">
      <c r="A291" s="153" t="s">
        <v>118</v>
      </c>
      <c r="B291" s="150">
        <v>151</v>
      </c>
    </row>
    <row r="292" spans="1:2" ht="25.5" customHeight="1">
      <c r="A292" s="153" t="s">
        <v>119</v>
      </c>
      <c r="B292" s="150">
        <v>0</v>
      </c>
    </row>
    <row r="293" spans="1:2" ht="25.5" customHeight="1">
      <c r="A293" s="151" t="s">
        <v>336</v>
      </c>
      <c r="B293" s="150">
        <v>0</v>
      </c>
    </row>
    <row r="294" spans="1:2" ht="25.5" customHeight="1">
      <c r="A294" s="151" t="s">
        <v>337</v>
      </c>
      <c r="B294" s="150">
        <v>0</v>
      </c>
    </row>
    <row r="295" spans="1:2" ht="25.5" customHeight="1">
      <c r="A295" s="151" t="s">
        <v>338</v>
      </c>
      <c r="B295" s="150">
        <v>0</v>
      </c>
    </row>
    <row r="296" spans="1:2" ht="25.5" customHeight="1">
      <c r="A296" s="153" t="s">
        <v>339</v>
      </c>
      <c r="B296" s="150">
        <v>0</v>
      </c>
    </row>
    <row r="297" spans="1:2" ht="25.5" customHeight="1">
      <c r="A297" s="153" t="s">
        <v>340</v>
      </c>
      <c r="B297" s="150">
        <v>21</v>
      </c>
    </row>
    <row r="298" spans="1:2" ht="25.5" customHeight="1">
      <c r="A298" s="153" t="s">
        <v>341</v>
      </c>
      <c r="B298" s="150">
        <v>20</v>
      </c>
    </row>
    <row r="299" spans="1:2" ht="25.5" customHeight="1">
      <c r="A299" s="153" t="s">
        <v>342</v>
      </c>
      <c r="B299" s="150">
        <v>154.235</v>
      </c>
    </row>
    <row r="300" spans="1:2" ht="25.5" customHeight="1">
      <c r="A300" s="153" t="s">
        <v>118</v>
      </c>
      <c r="B300" s="150">
        <v>67.1</v>
      </c>
    </row>
    <row r="301" spans="1:2" ht="25.5" customHeight="1">
      <c r="A301" s="153" t="s">
        <v>119</v>
      </c>
      <c r="B301" s="150">
        <v>0</v>
      </c>
    </row>
    <row r="302" spans="1:2" ht="25.5" customHeight="1">
      <c r="A302" s="153" t="s">
        <v>343</v>
      </c>
      <c r="B302" s="150">
        <v>26.6246</v>
      </c>
    </row>
    <row r="303" spans="1:2" ht="25.5" customHeight="1">
      <c r="A303" s="153" t="s">
        <v>344</v>
      </c>
      <c r="B303" s="150">
        <v>22.6104</v>
      </c>
    </row>
    <row r="304" spans="1:2" ht="25.5" customHeight="1">
      <c r="A304" s="153" t="s">
        <v>345</v>
      </c>
      <c r="B304" s="150">
        <v>37.9</v>
      </c>
    </row>
    <row r="305" spans="1:2" ht="25.5" customHeight="1">
      <c r="A305" s="153" t="s">
        <v>346</v>
      </c>
      <c r="B305" s="150">
        <v>0</v>
      </c>
    </row>
    <row r="306" spans="1:2" ht="25.5" customHeight="1">
      <c r="A306" s="153" t="s">
        <v>347</v>
      </c>
      <c r="B306" s="150">
        <v>335</v>
      </c>
    </row>
    <row r="307" spans="1:2" ht="25.5" customHeight="1">
      <c r="A307" s="151" t="s">
        <v>348</v>
      </c>
      <c r="B307" s="150">
        <v>0</v>
      </c>
    </row>
    <row r="308" spans="1:2" ht="25.5" customHeight="1">
      <c r="A308" s="151" t="s">
        <v>349</v>
      </c>
      <c r="B308" s="150">
        <v>0</v>
      </c>
    </row>
    <row r="309" spans="1:2" ht="25.5" customHeight="1">
      <c r="A309" s="153" t="s">
        <v>350</v>
      </c>
      <c r="B309" s="150">
        <v>335</v>
      </c>
    </row>
    <row r="310" spans="1:2" ht="25.5" customHeight="1">
      <c r="A310" s="154" t="s">
        <v>351</v>
      </c>
      <c r="B310" s="148">
        <v>42747.6653</v>
      </c>
    </row>
    <row r="311" spans="1:2" ht="25.5" customHeight="1">
      <c r="A311" s="153" t="s">
        <v>352</v>
      </c>
      <c r="B311" s="150">
        <v>1960.794</v>
      </c>
    </row>
    <row r="312" spans="1:2" ht="25.5" customHeight="1">
      <c r="A312" s="153" t="s">
        <v>118</v>
      </c>
      <c r="B312" s="150">
        <v>1622.76</v>
      </c>
    </row>
    <row r="313" spans="1:2" ht="25.5" customHeight="1">
      <c r="A313" s="151" t="s">
        <v>119</v>
      </c>
      <c r="B313" s="150">
        <v>0</v>
      </c>
    </row>
    <row r="314" spans="1:2" ht="25.5" customHeight="1">
      <c r="A314" s="151" t="s">
        <v>353</v>
      </c>
      <c r="B314" s="150">
        <v>0</v>
      </c>
    </row>
    <row r="315" spans="1:2" ht="25.5" customHeight="1">
      <c r="A315" s="153" t="s">
        <v>354</v>
      </c>
      <c r="B315" s="150">
        <v>15</v>
      </c>
    </row>
    <row r="316" spans="1:2" ht="25.5" customHeight="1">
      <c r="A316" s="153" t="s">
        <v>355</v>
      </c>
      <c r="B316" s="150">
        <v>7</v>
      </c>
    </row>
    <row r="317" spans="1:2" ht="25.5" customHeight="1">
      <c r="A317" s="152" t="s">
        <v>356</v>
      </c>
      <c r="B317" s="150">
        <v>131</v>
      </c>
    </row>
    <row r="318" spans="1:2" ht="25.5" customHeight="1">
      <c r="A318" s="152" t="s">
        <v>357</v>
      </c>
      <c r="B318" s="150">
        <v>86.534</v>
      </c>
    </row>
    <row r="319" spans="1:2" ht="25.5" customHeight="1">
      <c r="A319" s="151" t="s">
        <v>358</v>
      </c>
      <c r="B319" s="150">
        <v>0</v>
      </c>
    </row>
    <row r="320" spans="1:2" ht="25.5" customHeight="1">
      <c r="A320" s="153" t="s">
        <v>359</v>
      </c>
      <c r="B320" s="150">
        <v>0</v>
      </c>
    </row>
    <row r="321" spans="1:2" ht="25.5" customHeight="1">
      <c r="A321" s="153" t="s">
        <v>360</v>
      </c>
      <c r="B321" s="150">
        <v>5</v>
      </c>
    </row>
    <row r="322" spans="1:2" ht="25.5" customHeight="1">
      <c r="A322" s="153" t="s">
        <v>361</v>
      </c>
      <c r="B322" s="150">
        <v>93.5</v>
      </c>
    </row>
    <row r="323" spans="1:2" ht="25.5" customHeight="1">
      <c r="A323" s="153" t="s">
        <v>362</v>
      </c>
      <c r="B323" s="150">
        <v>1075.16</v>
      </c>
    </row>
    <row r="324" spans="1:2" s="135" customFormat="1" ht="25.5" customHeight="1">
      <c r="A324" s="158" t="s">
        <v>118</v>
      </c>
      <c r="B324" s="150">
        <v>218.3</v>
      </c>
    </row>
    <row r="325" spans="1:2" s="135" customFormat="1" ht="25.5" customHeight="1">
      <c r="A325" s="158" t="s">
        <v>119</v>
      </c>
      <c r="B325" s="150">
        <v>0</v>
      </c>
    </row>
    <row r="326" spans="1:2" ht="25.5" customHeight="1">
      <c r="A326" s="153" t="s">
        <v>363</v>
      </c>
      <c r="B326" s="159">
        <v>30.66</v>
      </c>
    </row>
    <row r="327" spans="1:2" ht="25.5" customHeight="1">
      <c r="A327" s="153" t="s">
        <v>364</v>
      </c>
      <c r="B327" s="159">
        <v>633</v>
      </c>
    </row>
    <row r="328" spans="1:2" ht="25.5" customHeight="1">
      <c r="A328" s="151" t="s">
        <v>365</v>
      </c>
      <c r="B328" s="159">
        <v>0</v>
      </c>
    </row>
    <row r="329" spans="1:2" ht="25.5" customHeight="1">
      <c r="A329" s="151" t="s">
        <v>366</v>
      </c>
      <c r="B329" s="159">
        <v>0</v>
      </c>
    </row>
    <row r="330" spans="1:2" ht="25.5" customHeight="1">
      <c r="A330" s="151" t="s">
        <v>367</v>
      </c>
      <c r="B330" s="159">
        <v>0</v>
      </c>
    </row>
    <row r="331" spans="1:2" ht="25.5" customHeight="1">
      <c r="A331" s="153" t="s">
        <v>368</v>
      </c>
      <c r="B331" s="159">
        <v>193.2</v>
      </c>
    </row>
    <row r="332" spans="1:2" ht="25.5" customHeight="1">
      <c r="A332" s="153" t="s">
        <v>369</v>
      </c>
      <c r="B332" s="160">
        <v>26390.4389</v>
      </c>
    </row>
    <row r="333" spans="1:2" ht="25.5" customHeight="1">
      <c r="A333" s="153" t="s">
        <v>370</v>
      </c>
      <c r="B333" s="150">
        <v>9608.2156</v>
      </c>
    </row>
    <row r="334" spans="1:2" ht="25.5" customHeight="1">
      <c r="A334" s="153" t="s">
        <v>371</v>
      </c>
      <c r="B334" s="150">
        <v>16139.0233</v>
      </c>
    </row>
    <row r="335" spans="1:2" ht="25.5" customHeight="1">
      <c r="A335" s="153" t="s">
        <v>372</v>
      </c>
      <c r="B335" s="150">
        <v>643.2</v>
      </c>
    </row>
    <row r="336" spans="1:2" ht="25.5" customHeight="1">
      <c r="A336" s="153" t="s">
        <v>373</v>
      </c>
      <c r="B336" s="150">
        <v>12.5</v>
      </c>
    </row>
    <row r="337" spans="1:2" ht="25.5" customHeight="1">
      <c r="A337" s="153" t="s">
        <v>374</v>
      </c>
      <c r="B337" s="150">
        <v>12.5</v>
      </c>
    </row>
    <row r="338" spans="1:2" ht="25.5" customHeight="1">
      <c r="A338" s="153" t="s">
        <v>375</v>
      </c>
      <c r="B338" s="150">
        <v>0</v>
      </c>
    </row>
    <row r="339" spans="1:2" ht="25.5" customHeight="1">
      <c r="A339" s="153" t="s">
        <v>376</v>
      </c>
      <c r="B339" s="150">
        <v>0</v>
      </c>
    </row>
    <row r="340" spans="1:2" ht="25.5" customHeight="1">
      <c r="A340" s="153" t="s">
        <v>377</v>
      </c>
      <c r="B340" s="150">
        <v>0</v>
      </c>
    </row>
    <row r="341" spans="1:2" ht="25.5" customHeight="1">
      <c r="A341" s="151" t="s">
        <v>378</v>
      </c>
      <c r="B341" s="150">
        <v>0</v>
      </c>
    </row>
    <row r="342" spans="1:2" ht="25.5" customHeight="1">
      <c r="A342" s="151" t="s">
        <v>379</v>
      </c>
      <c r="B342" s="150">
        <v>0</v>
      </c>
    </row>
    <row r="343" spans="1:2" ht="25.5" customHeight="1">
      <c r="A343" s="151" t="s">
        <v>380</v>
      </c>
      <c r="B343" s="150">
        <v>0</v>
      </c>
    </row>
    <row r="344" spans="1:2" ht="25.5" customHeight="1">
      <c r="A344" s="153" t="s">
        <v>381</v>
      </c>
      <c r="B344" s="150">
        <v>4278.404</v>
      </c>
    </row>
    <row r="345" spans="1:2" ht="25.5" customHeight="1">
      <c r="A345" s="153" t="s">
        <v>382</v>
      </c>
      <c r="B345" s="150">
        <v>2015.804</v>
      </c>
    </row>
    <row r="346" spans="1:2" ht="25.5" customHeight="1">
      <c r="A346" s="153" t="s">
        <v>383</v>
      </c>
      <c r="B346" s="150">
        <v>62.5</v>
      </c>
    </row>
    <row r="347" spans="1:2" ht="25.5" customHeight="1">
      <c r="A347" s="153" t="s">
        <v>384</v>
      </c>
      <c r="B347" s="150">
        <v>1695</v>
      </c>
    </row>
    <row r="348" spans="1:2" ht="25.5" customHeight="1">
      <c r="A348" s="153" t="s">
        <v>385</v>
      </c>
      <c r="B348" s="150">
        <v>0</v>
      </c>
    </row>
    <row r="349" spans="1:2" ht="25.5" customHeight="1">
      <c r="A349" s="153" t="s">
        <v>386</v>
      </c>
      <c r="B349" s="150">
        <v>505.1</v>
      </c>
    </row>
    <row r="350" spans="1:2" ht="25.5" customHeight="1">
      <c r="A350" s="153" t="s">
        <v>387</v>
      </c>
      <c r="B350" s="150">
        <v>0</v>
      </c>
    </row>
    <row r="351" spans="1:2" ht="25.5" customHeight="1">
      <c r="A351" s="153" t="s">
        <v>388</v>
      </c>
      <c r="B351" s="150">
        <v>0</v>
      </c>
    </row>
    <row r="352" spans="1:2" ht="25.5" customHeight="1">
      <c r="A352" s="153" t="s">
        <v>389</v>
      </c>
      <c r="B352" s="150">
        <v>328.08</v>
      </c>
    </row>
    <row r="353" spans="1:2" ht="25.5" customHeight="1">
      <c r="A353" s="153" t="s">
        <v>390</v>
      </c>
      <c r="B353" s="150">
        <v>320</v>
      </c>
    </row>
    <row r="354" spans="1:2" ht="25.5" customHeight="1">
      <c r="A354" s="153" t="s">
        <v>391</v>
      </c>
      <c r="B354" s="150">
        <v>8.08</v>
      </c>
    </row>
    <row r="355" spans="1:2" ht="25.5" customHeight="1">
      <c r="A355" s="153" t="s">
        <v>392</v>
      </c>
      <c r="B355" s="150">
        <v>0</v>
      </c>
    </row>
    <row r="356" spans="1:2" ht="25.5" customHeight="1">
      <c r="A356" s="153" t="s">
        <v>393</v>
      </c>
      <c r="B356" s="150">
        <v>0</v>
      </c>
    </row>
    <row r="357" spans="1:2" ht="25.5" customHeight="1">
      <c r="A357" s="153" t="s">
        <v>394</v>
      </c>
      <c r="B357" s="150">
        <v>1462.0032</v>
      </c>
    </row>
    <row r="358" spans="1:2" ht="25.5" customHeight="1">
      <c r="A358" s="153" t="s">
        <v>395</v>
      </c>
      <c r="B358" s="150">
        <v>381</v>
      </c>
    </row>
    <row r="359" spans="1:2" ht="25.5" customHeight="1">
      <c r="A359" s="153" t="s">
        <v>396</v>
      </c>
      <c r="B359" s="150">
        <v>30</v>
      </c>
    </row>
    <row r="360" spans="1:2" ht="25.5" customHeight="1">
      <c r="A360" s="153" t="s">
        <v>397</v>
      </c>
      <c r="B360" s="150">
        <v>945.076</v>
      </c>
    </row>
    <row r="361" spans="1:2" ht="25.5" customHeight="1">
      <c r="A361" s="153" t="s">
        <v>398</v>
      </c>
      <c r="B361" s="150">
        <v>105.9272</v>
      </c>
    </row>
    <row r="362" spans="1:2" ht="25.5" customHeight="1">
      <c r="A362" s="153" t="s">
        <v>399</v>
      </c>
      <c r="B362" s="150">
        <v>0</v>
      </c>
    </row>
    <row r="363" spans="1:2" ht="25.5" customHeight="1">
      <c r="A363" s="153" t="s">
        <v>400</v>
      </c>
      <c r="B363" s="150">
        <v>935.0852</v>
      </c>
    </row>
    <row r="364" spans="1:2" ht="25.5" customHeight="1">
      <c r="A364" s="153" t="s">
        <v>118</v>
      </c>
      <c r="B364" s="150">
        <v>159.0852</v>
      </c>
    </row>
    <row r="365" spans="1:2" ht="25.5" customHeight="1">
      <c r="A365" s="153" t="s">
        <v>119</v>
      </c>
      <c r="B365" s="150">
        <v>0</v>
      </c>
    </row>
    <row r="366" spans="1:2" ht="25.5" customHeight="1">
      <c r="A366" s="153" t="s">
        <v>401</v>
      </c>
      <c r="B366" s="150">
        <v>30</v>
      </c>
    </row>
    <row r="367" spans="1:2" ht="25.5" customHeight="1">
      <c r="A367" s="153" t="s">
        <v>402</v>
      </c>
      <c r="B367" s="150">
        <v>17</v>
      </c>
    </row>
    <row r="368" spans="1:2" ht="25.5" customHeight="1">
      <c r="A368" s="153" t="s">
        <v>403</v>
      </c>
      <c r="B368" s="150">
        <v>2</v>
      </c>
    </row>
    <row r="369" spans="1:2" ht="25.5" customHeight="1">
      <c r="A369" s="153" t="s">
        <v>404</v>
      </c>
      <c r="B369" s="150">
        <v>727</v>
      </c>
    </row>
    <row r="370" spans="1:2" ht="25.5" customHeight="1">
      <c r="A370" s="153" t="s">
        <v>405</v>
      </c>
      <c r="B370" s="150">
        <v>0</v>
      </c>
    </row>
    <row r="371" spans="1:2" ht="25.5" customHeight="1">
      <c r="A371" s="153" t="s">
        <v>406</v>
      </c>
      <c r="B371" s="150">
        <v>0</v>
      </c>
    </row>
    <row r="372" spans="1:2" ht="25.5" customHeight="1">
      <c r="A372" s="153" t="s">
        <v>407</v>
      </c>
      <c r="B372" s="150">
        <v>0</v>
      </c>
    </row>
    <row r="373" spans="1:2" ht="25.5" customHeight="1">
      <c r="A373" s="153" t="s">
        <v>408</v>
      </c>
      <c r="B373" s="150">
        <v>0</v>
      </c>
    </row>
    <row r="374" spans="1:2" ht="25.5" customHeight="1">
      <c r="A374" s="153" t="s">
        <v>409</v>
      </c>
      <c r="B374" s="150">
        <v>0</v>
      </c>
    </row>
    <row r="375" spans="1:2" ht="25.5" customHeight="1">
      <c r="A375" s="149" t="s">
        <v>410</v>
      </c>
      <c r="B375" s="150">
        <v>27.2</v>
      </c>
    </row>
    <row r="376" spans="1:2" ht="25.5" customHeight="1">
      <c r="A376" s="149" t="s">
        <v>118</v>
      </c>
      <c r="B376" s="150">
        <v>27.2</v>
      </c>
    </row>
    <row r="377" spans="1:2" ht="25.5" customHeight="1">
      <c r="A377" s="149" t="s">
        <v>119</v>
      </c>
      <c r="B377" s="150">
        <v>0</v>
      </c>
    </row>
    <row r="378" spans="1:2" ht="25.5" customHeight="1">
      <c r="A378" s="149" t="s">
        <v>411</v>
      </c>
      <c r="B378" s="150">
        <v>0</v>
      </c>
    </row>
    <row r="379" spans="1:2" ht="25.5" customHeight="1">
      <c r="A379" s="153" t="s">
        <v>412</v>
      </c>
      <c r="B379" s="150">
        <v>1807</v>
      </c>
    </row>
    <row r="380" spans="1:2" ht="25.5" customHeight="1">
      <c r="A380" s="153" t="s">
        <v>413</v>
      </c>
      <c r="B380" s="150">
        <v>245</v>
      </c>
    </row>
    <row r="381" spans="1:2" ht="25.5" customHeight="1">
      <c r="A381" s="153" t="s">
        <v>414</v>
      </c>
      <c r="B381" s="150">
        <v>1562</v>
      </c>
    </row>
    <row r="382" spans="1:2" ht="25.5" customHeight="1">
      <c r="A382" s="153" t="s">
        <v>415</v>
      </c>
      <c r="B382" s="150">
        <v>0</v>
      </c>
    </row>
    <row r="383" spans="1:2" ht="25.5" customHeight="1">
      <c r="A383" s="153" t="s">
        <v>416</v>
      </c>
      <c r="B383" s="150">
        <v>0</v>
      </c>
    </row>
    <row r="384" spans="1:2" ht="25.5" customHeight="1">
      <c r="A384" s="153" t="s">
        <v>417</v>
      </c>
      <c r="B384" s="150">
        <v>0</v>
      </c>
    </row>
    <row r="385" spans="1:2" ht="25.5" customHeight="1">
      <c r="A385" s="153" t="s">
        <v>418</v>
      </c>
      <c r="B385" s="150">
        <v>1848</v>
      </c>
    </row>
    <row r="386" spans="1:2" ht="25.5" customHeight="1">
      <c r="A386" s="153" t="s">
        <v>419</v>
      </c>
      <c r="B386" s="150">
        <v>0</v>
      </c>
    </row>
    <row r="387" spans="1:2" ht="25.5" customHeight="1">
      <c r="A387" s="153" t="s">
        <v>420</v>
      </c>
      <c r="B387" s="150">
        <v>1848</v>
      </c>
    </row>
    <row r="388" spans="1:2" ht="25.5" customHeight="1">
      <c r="A388" s="153" t="s">
        <v>421</v>
      </c>
      <c r="B388" s="150">
        <v>19</v>
      </c>
    </row>
    <row r="389" spans="1:2" ht="25.5" customHeight="1">
      <c r="A389" s="153" t="s">
        <v>422</v>
      </c>
      <c r="B389" s="150">
        <v>0</v>
      </c>
    </row>
    <row r="390" spans="1:2" ht="25.5" customHeight="1">
      <c r="A390" s="153" t="s">
        <v>423</v>
      </c>
      <c r="B390" s="150">
        <v>19</v>
      </c>
    </row>
    <row r="391" spans="1:2" ht="25.5" customHeight="1">
      <c r="A391" s="153" t="s">
        <v>424</v>
      </c>
      <c r="B391" s="150">
        <v>2168</v>
      </c>
    </row>
    <row r="392" spans="1:2" ht="25.5" customHeight="1">
      <c r="A392" s="153" t="s">
        <v>425</v>
      </c>
      <c r="B392" s="150">
        <v>0</v>
      </c>
    </row>
    <row r="393" spans="1:2" ht="25.5" customHeight="1">
      <c r="A393" s="153" t="s">
        <v>426</v>
      </c>
      <c r="B393" s="150">
        <v>2168</v>
      </c>
    </row>
    <row r="394" spans="1:2" ht="25.5" customHeight="1">
      <c r="A394" s="153" t="s">
        <v>427</v>
      </c>
      <c r="B394" s="150">
        <v>0</v>
      </c>
    </row>
    <row r="395" spans="1:2" ht="25.5" customHeight="1">
      <c r="A395" s="153" t="s">
        <v>428</v>
      </c>
      <c r="B395" s="150">
        <v>0</v>
      </c>
    </row>
    <row r="396" spans="1:2" ht="25.5" customHeight="1">
      <c r="A396" s="153" t="s">
        <v>429</v>
      </c>
      <c r="B396" s="150">
        <v>0</v>
      </c>
    </row>
    <row r="397" spans="1:2" ht="25.5" customHeight="1">
      <c r="A397" s="153" t="s">
        <v>430</v>
      </c>
      <c r="B397" s="150">
        <v>0</v>
      </c>
    </row>
    <row r="398" spans="1:2" ht="25.5" customHeight="1">
      <c r="A398" s="153" t="s">
        <v>431</v>
      </c>
      <c r="B398" s="150">
        <v>0</v>
      </c>
    </row>
    <row r="399" spans="1:2" ht="25.5" customHeight="1">
      <c r="A399" s="153" t="s">
        <v>432</v>
      </c>
      <c r="B399" s="150">
        <v>0</v>
      </c>
    </row>
    <row r="400" spans="1:2" ht="25.5" customHeight="1">
      <c r="A400" s="153" t="s">
        <v>433</v>
      </c>
      <c r="B400" s="150">
        <v>436</v>
      </c>
    </row>
    <row r="401" spans="1:2" ht="25.5" customHeight="1">
      <c r="A401" s="149" t="s">
        <v>434</v>
      </c>
      <c r="B401" s="150">
        <v>436</v>
      </c>
    </row>
    <row r="402" spans="1:2" ht="25.5" customHeight="1">
      <c r="A402" s="154" t="s">
        <v>435</v>
      </c>
      <c r="B402" s="148">
        <v>18714.7616</v>
      </c>
    </row>
    <row r="403" spans="1:2" ht="25.5" customHeight="1">
      <c r="A403" s="153" t="s">
        <v>436</v>
      </c>
      <c r="B403" s="150">
        <v>504.26</v>
      </c>
    </row>
    <row r="404" spans="1:2" ht="25.5" customHeight="1">
      <c r="A404" s="153" t="s">
        <v>118</v>
      </c>
      <c r="B404" s="150">
        <v>444.76</v>
      </c>
    </row>
    <row r="405" spans="1:2" ht="25.5" customHeight="1">
      <c r="A405" s="153" t="s">
        <v>119</v>
      </c>
      <c r="B405" s="150">
        <v>0</v>
      </c>
    </row>
    <row r="406" spans="1:2" ht="25.5" customHeight="1">
      <c r="A406" s="153" t="s">
        <v>437</v>
      </c>
      <c r="B406" s="150">
        <v>59.5</v>
      </c>
    </row>
    <row r="407" spans="1:2" ht="25.5" customHeight="1">
      <c r="A407" s="153" t="s">
        <v>438</v>
      </c>
      <c r="B407" s="150">
        <v>733.8</v>
      </c>
    </row>
    <row r="408" spans="1:2" ht="25.5" customHeight="1">
      <c r="A408" s="153" t="s">
        <v>439</v>
      </c>
      <c r="B408" s="150">
        <v>0</v>
      </c>
    </row>
    <row r="409" spans="1:2" ht="25.5" customHeight="1">
      <c r="A409" s="153" t="s">
        <v>440</v>
      </c>
      <c r="B409" s="150">
        <v>10.8</v>
      </c>
    </row>
    <row r="410" spans="1:2" ht="25.5" customHeight="1">
      <c r="A410" s="153" t="s">
        <v>441</v>
      </c>
      <c r="B410" s="150">
        <v>0</v>
      </c>
    </row>
    <row r="411" spans="1:2" ht="25.5" customHeight="1">
      <c r="A411" s="153" t="s">
        <v>442</v>
      </c>
      <c r="B411" s="150">
        <v>0</v>
      </c>
    </row>
    <row r="412" spans="1:2" ht="25.5" customHeight="1">
      <c r="A412" s="153" t="s">
        <v>443</v>
      </c>
      <c r="B412" s="150">
        <v>0</v>
      </c>
    </row>
    <row r="413" spans="1:2" ht="25.5" customHeight="1">
      <c r="A413" s="153" t="s">
        <v>444</v>
      </c>
      <c r="B413" s="150">
        <v>723</v>
      </c>
    </row>
    <row r="414" spans="1:2" ht="25.5" customHeight="1">
      <c r="A414" s="153" t="s">
        <v>445</v>
      </c>
      <c r="B414" s="161">
        <v>3418</v>
      </c>
    </row>
    <row r="415" spans="1:2" ht="25.5" customHeight="1">
      <c r="A415" s="153" t="s">
        <v>446</v>
      </c>
      <c r="B415" s="161">
        <v>0</v>
      </c>
    </row>
    <row r="416" spans="1:2" ht="25.5" customHeight="1">
      <c r="A416" s="153" t="s">
        <v>447</v>
      </c>
      <c r="B416" s="150">
        <v>3353</v>
      </c>
    </row>
    <row r="417" spans="1:2" ht="25.5" customHeight="1">
      <c r="A417" s="153" t="s">
        <v>448</v>
      </c>
      <c r="B417" s="150">
        <v>65</v>
      </c>
    </row>
    <row r="418" spans="1:2" ht="25.5" customHeight="1">
      <c r="A418" s="153" t="s">
        <v>449</v>
      </c>
      <c r="B418" s="150">
        <v>1716.6048</v>
      </c>
    </row>
    <row r="419" spans="1:2" ht="25.5" customHeight="1">
      <c r="A419" s="153" t="s">
        <v>450</v>
      </c>
      <c r="B419" s="150">
        <v>654.2712</v>
      </c>
    </row>
    <row r="420" spans="1:2" ht="25.5" customHeight="1">
      <c r="A420" s="153" t="s">
        <v>451</v>
      </c>
      <c r="B420" s="150">
        <v>119.4</v>
      </c>
    </row>
    <row r="421" spans="1:2" ht="25.5" customHeight="1">
      <c r="A421" s="153" t="s">
        <v>452</v>
      </c>
      <c r="B421" s="150">
        <v>30</v>
      </c>
    </row>
    <row r="422" spans="1:2" ht="25.5" customHeight="1">
      <c r="A422" s="153" t="s">
        <v>453</v>
      </c>
      <c r="B422" s="150">
        <v>235.9336</v>
      </c>
    </row>
    <row r="423" spans="1:2" ht="25.5" customHeight="1">
      <c r="A423" s="153" t="s">
        <v>454</v>
      </c>
      <c r="B423" s="150">
        <v>0</v>
      </c>
    </row>
    <row r="424" spans="1:2" ht="25.5" customHeight="1">
      <c r="A424" s="153" t="s">
        <v>455</v>
      </c>
      <c r="B424" s="150">
        <v>400</v>
      </c>
    </row>
    <row r="425" spans="1:2" ht="25.5" customHeight="1">
      <c r="A425" s="153" t="s">
        <v>456</v>
      </c>
      <c r="B425" s="150">
        <v>0</v>
      </c>
    </row>
    <row r="426" spans="1:2" ht="25.5" customHeight="1">
      <c r="A426" s="149" t="s">
        <v>457</v>
      </c>
      <c r="B426" s="150">
        <v>277</v>
      </c>
    </row>
    <row r="427" spans="1:2" ht="25.5" customHeight="1">
      <c r="A427" s="153" t="s">
        <v>458</v>
      </c>
      <c r="B427" s="150">
        <v>0</v>
      </c>
    </row>
    <row r="428" spans="1:2" ht="25.5" customHeight="1">
      <c r="A428" s="153" t="s">
        <v>459</v>
      </c>
      <c r="B428" s="150">
        <v>0</v>
      </c>
    </row>
    <row r="429" spans="1:2" ht="25.5" customHeight="1">
      <c r="A429" s="153" t="s">
        <v>460</v>
      </c>
      <c r="B429" s="150">
        <v>0</v>
      </c>
    </row>
    <row r="430" spans="1:2" ht="25.5" customHeight="1">
      <c r="A430" s="153" t="s">
        <v>461</v>
      </c>
      <c r="B430" s="150">
        <v>1989.0868</v>
      </c>
    </row>
    <row r="431" spans="1:2" ht="25.5" customHeight="1">
      <c r="A431" s="153" t="s">
        <v>462</v>
      </c>
      <c r="B431" s="150">
        <v>914.0868</v>
      </c>
    </row>
    <row r="432" spans="1:2" ht="25.5" customHeight="1">
      <c r="A432" s="153" t="s">
        <v>463</v>
      </c>
      <c r="B432" s="150">
        <v>259.9</v>
      </c>
    </row>
    <row r="433" spans="1:2" ht="25.5" customHeight="1">
      <c r="A433" s="153" t="s">
        <v>464</v>
      </c>
      <c r="B433" s="150">
        <v>815.1</v>
      </c>
    </row>
    <row r="434" spans="1:2" ht="25.5" customHeight="1">
      <c r="A434" s="153" t="s">
        <v>465</v>
      </c>
      <c r="B434" s="150">
        <v>528.04</v>
      </c>
    </row>
    <row r="435" spans="1:2" ht="25.5" customHeight="1">
      <c r="A435" s="153" t="s">
        <v>466</v>
      </c>
      <c r="B435" s="150">
        <v>481.84</v>
      </c>
    </row>
    <row r="436" spans="1:2" ht="25.5" customHeight="1">
      <c r="A436" s="153" t="s">
        <v>467</v>
      </c>
      <c r="B436" s="150">
        <v>0</v>
      </c>
    </row>
    <row r="437" spans="1:2" ht="25.5" customHeight="1">
      <c r="A437" s="153" t="s">
        <v>468</v>
      </c>
      <c r="B437" s="150">
        <v>5.5</v>
      </c>
    </row>
    <row r="438" spans="1:2" ht="25.5" customHeight="1">
      <c r="A438" s="153" t="s">
        <v>469</v>
      </c>
      <c r="B438" s="150">
        <v>0</v>
      </c>
    </row>
    <row r="439" spans="1:2" ht="25.5" customHeight="1">
      <c r="A439" s="151" t="s">
        <v>470</v>
      </c>
      <c r="B439" s="150">
        <v>0</v>
      </c>
    </row>
    <row r="440" spans="1:2" ht="25.5" customHeight="1">
      <c r="A440" s="153" t="s">
        <v>471</v>
      </c>
      <c r="B440" s="150">
        <v>15</v>
      </c>
    </row>
    <row r="441" spans="1:2" ht="25.5" customHeight="1">
      <c r="A441" s="153" t="s">
        <v>472</v>
      </c>
      <c r="B441" s="150">
        <v>25.7</v>
      </c>
    </row>
    <row r="442" spans="1:2" ht="25.5" customHeight="1">
      <c r="A442" s="153" t="s">
        <v>473</v>
      </c>
      <c r="B442" s="150">
        <v>5800</v>
      </c>
    </row>
    <row r="443" spans="1:2" ht="25.5" customHeight="1">
      <c r="A443" s="153" t="s">
        <v>474</v>
      </c>
      <c r="B443" s="150">
        <v>1600</v>
      </c>
    </row>
    <row r="444" spans="1:2" ht="25.5" customHeight="1">
      <c r="A444" s="153" t="s">
        <v>475</v>
      </c>
      <c r="B444" s="150">
        <v>2930</v>
      </c>
    </row>
    <row r="445" spans="1:2" ht="25.5" customHeight="1">
      <c r="A445" s="153" t="s">
        <v>476</v>
      </c>
      <c r="B445" s="150">
        <v>120</v>
      </c>
    </row>
    <row r="446" spans="1:2" ht="25.5" customHeight="1">
      <c r="A446" s="153" t="s">
        <v>477</v>
      </c>
      <c r="B446" s="150">
        <v>1150</v>
      </c>
    </row>
    <row r="447" spans="1:2" ht="25.5" customHeight="1">
      <c r="A447" s="153" t="s">
        <v>478</v>
      </c>
      <c r="B447" s="150">
        <v>3315</v>
      </c>
    </row>
    <row r="448" spans="1:2" ht="25.5" customHeight="1">
      <c r="A448" s="153" t="s">
        <v>479</v>
      </c>
      <c r="B448" s="150">
        <v>0</v>
      </c>
    </row>
    <row r="449" spans="1:2" ht="25.5" customHeight="1">
      <c r="A449" s="153" t="s">
        <v>480</v>
      </c>
      <c r="B449" s="150">
        <v>3230</v>
      </c>
    </row>
    <row r="450" spans="1:2" ht="25.5" customHeight="1">
      <c r="A450" s="153" t="s">
        <v>481</v>
      </c>
      <c r="B450" s="150">
        <v>0</v>
      </c>
    </row>
    <row r="451" spans="1:2" ht="25.5" customHeight="1">
      <c r="A451" s="153" t="s">
        <v>482</v>
      </c>
      <c r="B451" s="150">
        <v>0</v>
      </c>
    </row>
    <row r="452" spans="1:2" ht="25.5" customHeight="1">
      <c r="A452" s="153" t="s">
        <v>483</v>
      </c>
      <c r="B452" s="150">
        <v>85</v>
      </c>
    </row>
    <row r="453" spans="1:2" ht="25.5" customHeight="1">
      <c r="A453" s="153" t="s">
        <v>484</v>
      </c>
      <c r="B453" s="150">
        <v>252</v>
      </c>
    </row>
    <row r="454" spans="1:2" ht="25.5" customHeight="1">
      <c r="A454" s="153" t="s">
        <v>485</v>
      </c>
      <c r="B454" s="150">
        <v>252</v>
      </c>
    </row>
    <row r="455" spans="1:2" ht="25.5" customHeight="1">
      <c r="A455" s="153" t="s">
        <v>486</v>
      </c>
      <c r="B455" s="150">
        <v>0</v>
      </c>
    </row>
    <row r="456" spans="1:2" ht="25.5" customHeight="1">
      <c r="A456" s="153" t="s">
        <v>487</v>
      </c>
      <c r="B456" s="150">
        <v>0</v>
      </c>
    </row>
    <row r="457" spans="1:2" ht="25.5" customHeight="1">
      <c r="A457" s="153" t="s">
        <v>488</v>
      </c>
      <c r="B457" s="150">
        <v>457.97</v>
      </c>
    </row>
    <row r="458" spans="1:2" ht="25.5" customHeight="1">
      <c r="A458" s="153" t="s">
        <v>489</v>
      </c>
      <c r="B458" s="150">
        <v>67.97</v>
      </c>
    </row>
    <row r="459" spans="1:2" ht="25.5" customHeight="1">
      <c r="A459" s="153" t="s">
        <v>490</v>
      </c>
      <c r="B459" s="150">
        <v>390</v>
      </c>
    </row>
    <row r="460" spans="1:2" ht="25.5" customHeight="1">
      <c r="A460" s="153" t="s">
        <v>491</v>
      </c>
      <c r="B460" s="150">
        <v>0</v>
      </c>
    </row>
    <row r="461" spans="1:2" ht="25.5" customHeight="1">
      <c r="A461" s="153" t="s">
        <v>492</v>
      </c>
      <c r="B461" s="150">
        <v>0</v>
      </c>
    </row>
    <row r="462" spans="1:2" ht="25.5" customHeight="1">
      <c r="A462" s="154" t="s">
        <v>493</v>
      </c>
      <c r="B462" s="148">
        <v>3380.516</v>
      </c>
    </row>
    <row r="463" spans="1:2" ht="25.5" customHeight="1">
      <c r="A463" s="153" t="s">
        <v>494</v>
      </c>
      <c r="B463" s="150">
        <v>433.316</v>
      </c>
    </row>
    <row r="464" spans="1:2" ht="25.5" customHeight="1">
      <c r="A464" s="153" t="s">
        <v>118</v>
      </c>
      <c r="B464" s="150">
        <v>380.316</v>
      </c>
    </row>
    <row r="465" spans="1:2" ht="25.5" customHeight="1">
      <c r="A465" s="153" t="s">
        <v>119</v>
      </c>
      <c r="B465" s="150">
        <v>0</v>
      </c>
    </row>
    <row r="466" spans="1:2" ht="25.5" customHeight="1">
      <c r="A466" s="153" t="s">
        <v>495</v>
      </c>
      <c r="B466" s="150">
        <v>0</v>
      </c>
    </row>
    <row r="467" spans="1:2" ht="25.5" customHeight="1">
      <c r="A467" s="153" t="s">
        <v>496</v>
      </c>
      <c r="B467" s="150">
        <v>53</v>
      </c>
    </row>
    <row r="468" spans="1:2" ht="25.5" customHeight="1">
      <c r="A468" s="153" t="s">
        <v>497</v>
      </c>
      <c r="B468" s="150">
        <v>130</v>
      </c>
    </row>
    <row r="469" spans="1:2" ht="25.5" customHeight="1">
      <c r="A469" s="153" t="s">
        <v>498</v>
      </c>
      <c r="B469" s="150">
        <v>130</v>
      </c>
    </row>
    <row r="470" spans="1:2" ht="25.5" customHeight="1">
      <c r="A470" s="153" t="s">
        <v>499</v>
      </c>
      <c r="B470" s="150">
        <v>1008.5</v>
      </c>
    </row>
    <row r="471" spans="1:2" ht="25.5" customHeight="1">
      <c r="A471" s="153" t="s">
        <v>500</v>
      </c>
      <c r="B471" s="150">
        <v>757</v>
      </c>
    </row>
    <row r="472" spans="1:2" ht="25.5" customHeight="1">
      <c r="A472" s="153" t="s">
        <v>501</v>
      </c>
      <c r="B472" s="150">
        <v>0</v>
      </c>
    </row>
    <row r="473" spans="1:2" ht="25.5" customHeight="1">
      <c r="A473" s="153" t="s">
        <v>502</v>
      </c>
      <c r="B473" s="150">
        <v>0</v>
      </c>
    </row>
    <row r="474" spans="1:2" ht="25.5" customHeight="1">
      <c r="A474" s="153" t="s">
        <v>503</v>
      </c>
      <c r="B474" s="150">
        <v>251.5</v>
      </c>
    </row>
    <row r="475" spans="1:2" ht="25.5" customHeight="1">
      <c r="A475" s="153" t="s">
        <v>504</v>
      </c>
      <c r="B475" s="150">
        <v>1294.7</v>
      </c>
    </row>
    <row r="476" spans="1:2" ht="25.5" customHeight="1">
      <c r="A476" s="153" t="s">
        <v>505</v>
      </c>
      <c r="B476" s="150">
        <v>0</v>
      </c>
    </row>
    <row r="477" spans="1:2" ht="25.5" customHeight="1">
      <c r="A477" s="153" t="s">
        <v>506</v>
      </c>
      <c r="B477" s="150">
        <v>1263.7</v>
      </c>
    </row>
    <row r="478" spans="1:2" ht="25.5" customHeight="1">
      <c r="A478" s="153" t="s">
        <v>507</v>
      </c>
      <c r="B478" s="150">
        <v>31</v>
      </c>
    </row>
    <row r="479" spans="1:2" ht="25.5" customHeight="1">
      <c r="A479" s="153" t="s">
        <v>508</v>
      </c>
      <c r="B479" s="150">
        <v>0</v>
      </c>
    </row>
    <row r="480" spans="1:2" ht="25.5" customHeight="1">
      <c r="A480" s="153" t="s">
        <v>509</v>
      </c>
      <c r="B480" s="150">
        <v>0</v>
      </c>
    </row>
    <row r="481" spans="1:2" ht="25.5" customHeight="1">
      <c r="A481" s="153" t="s">
        <v>510</v>
      </c>
      <c r="B481" s="150">
        <v>0</v>
      </c>
    </row>
    <row r="482" spans="1:2" ht="25.5" customHeight="1">
      <c r="A482" s="153" t="s">
        <v>511</v>
      </c>
      <c r="B482" s="150">
        <v>0</v>
      </c>
    </row>
    <row r="483" spans="1:2" ht="25.5" customHeight="1">
      <c r="A483" s="153" t="s">
        <v>512</v>
      </c>
      <c r="B483" s="150">
        <v>0</v>
      </c>
    </row>
    <row r="484" spans="1:2" ht="25.5" customHeight="1">
      <c r="A484" s="153" t="s">
        <v>513</v>
      </c>
      <c r="B484" s="150">
        <v>0</v>
      </c>
    </row>
    <row r="485" spans="1:2" ht="25.5" customHeight="1">
      <c r="A485" s="153" t="s">
        <v>514</v>
      </c>
      <c r="B485" s="150">
        <v>0</v>
      </c>
    </row>
    <row r="486" spans="1:2" ht="25.5" customHeight="1">
      <c r="A486" s="153" t="s">
        <v>515</v>
      </c>
      <c r="B486" s="150">
        <v>0</v>
      </c>
    </row>
    <row r="487" spans="1:2" ht="25.5" customHeight="1">
      <c r="A487" s="153" t="s">
        <v>516</v>
      </c>
      <c r="B487" s="150">
        <v>0</v>
      </c>
    </row>
    <row r="488" spans="1:2" ht="25.5" customHeight="1">
      <c r="A488" s="153" t="s">
        <v>118</v>
      </c>
      <c r="B488" s="150">
        <v>0</v>
      </c>
    </row>
    <row r="489" spans="1:2" ht="25.5" customHeight="1">
      <c r="A489" s="153" t="s">
        <v>517</v>
      </c>
      <c r="B489" s="150">
        <v>0</v>
      </c>
    </row>
    <row r="490" spans="1:2" ht="25.5" customHeight="1">
      <c r="A490" s="153" t="s">
        <v>518</v>
      </c>
      <c r="B490" s="150">
        <v>0</v>
      </c>
    </row>
    <row r="491" spans="1:2" ht="25.5" customHeight="1">
      <c r="A491" s="153" t="s">
        <v>519</v>
      </c>
      <c r="B491" s="150">
        <v>514</v>
      </c>
    </row>
    <row r="492" spans="1:2" ht="25.5" customHeight="1">
      <c r="A492" s="153" t="s">
        <v>520</v>
      </c>
      <c r="B492" s="150">
        <v>514</v>
      </c>
    </row>
    <row r="493" spans="1:2" s="136" customFormat="1" ht="25.5" customHeight="1">
      <c r="A493" s="162" t="s">
        <v>521</v>
      </c>
      <c r="B493" s="155">
        <v>6461.808976</v>
      </c>
    </row>
    <row r="494" spans="1:2" ht="25.5" customHeight="1">
      <c r="A494" s="153" t="s">
        <v>522</v>
      </c>
      <c r="B494" s="150">
        <v>2817.752856</v>
      </c>
    </row>
    <row r="495" spans="1:2" ht="25.5" customHeight="1">
      <c r="A495" s="153" t="s">
        <v>118</v>
      </c>
      <c r="B495" s="150">
        <v>2565.952856</v>
      </c>
    </row>
    <row r="496" spans="1:2" ht="25.5" customHeight="1">
      <c r="A496" s="151" t="s">
        <v>119</v>
      </c>
      <c r="B496" s="150">
        <v>0</v>
      </c>
    </row>
    <row r="497" spans="1:2" ht="25.5" customHeight="1">
      <c r="A497" s="153" t="s">
        <v>523</v>
      </c>
      <c r="B497" s="150">
        <v>111.9</v>
      </c>
    </row>
    <row r="498" spans="1:2" ht="25.5" customHeight="1">
      <c r="A498" s="153" t="s">
        <v>524</v>
      </c>
      <c r="B498" s="150">
        <v>28.9</v>
      </c>
    </row>
    <row r="499" spans="1:2" ht="25.5" customHeight="1">
      <c r="A499" s="153" t="s">
        <v>525</v>
      </c>
      <c r="B499" s="150">
        <v>111</v>
      </c>
    </row>
    <row r="500" spans="1:2" ht="25.5" customHeight="1">
      <c r="A500" s="163" t="s">
        <v>526</v>
      </c>
      <c r="B500" s="150">
        <v>0</v>
      </c>
    </row>
    <row r="501" spans="1:2" ht="25.5" customHeight="1">
      <c r="A501" s="163" t="s">
        <v>527</v>
      </c>
      <c r="B501" s="150">
        <v>0</v>
      </c>
    </row>
    <row r="502" spans="1:2" ht="25.5" customHeight="1">
      <c r="A502" s="153" t="s">
        <v>528</v>
      </c>
      <c r="B502" s="150">
        <v>134.98</v>
      </c>
    </row>
    <row r="503" spans="1:2" ht="25.5" customHeight="1">
      <c r="A503" s="153" t="s">
        <v>529</v>
      </c>
      <c r="B503" s="150">
        <v>45</v>
      </c>
    </row>
    <row r="504" spans="1:2" ht="25.5" customHeight="1">
      <c r="A504" s="153" t="s">
        <v>530</v>
      </c>
      <c r="B504" s="150">
        <v>89.98</v>
      </c>
    </row>
    <row r="505" spans="1:2" ht="25.5" customHeight="1">
      <c r="A505" s="153" t="s">
        <v>531</v>
      </c>
      <c r="B505" s="150">
        <v>2853.72612</v>
      </c>
    </row>
    <row r="506" spans="1:2" ht="25.5" customHeight="1">
      <c r="A506" s="153" t="s">
        <v>532</v>
      </c>
      <c r="B506" s="150">
        <v>2853.72612</v>
      </c>
    </row>
    <row r="507" spans="1:2" ht="25.5" customHeight="1">
      <c r="A507" s="153" t="s">
        <v>533</v>
      </c>
      <c r="B507" s="150">
        <v>655.35</v>
      </c>
    </row>
    <row r="508" spans="1:2" ht="25.5" customHeight="1">
      <c r="A508" s="153" t="s">
        <v>534</v>
      </c>
      <c r="B508" s="150">
        <v>655.35</v>
      </c>
    </row>
    <row r="509" spans="1:2" ht="25.5" customHeight="1">
      <c r="A509" s="154" t="s">
        <v>535</v>
      </c>
      <c r="B509" s="148">
        <v>24991.8763</v>
      </c>
    </row>
    <row r="510" spans="1:2" ht="25.5" customHeight="1">
      <c r="A510" s="153" t="s">
        <v>536</v>
      </c>
      <c r="B510" s="150">
        <v>2661.3823</v>
      </c>
    </row>
    <row r="511" spans="1:2" ht="25.5" customHeight="1">
      <c r="A511" s="153" t="s">
        <v>466</v>
      </c>
      <c r="B511" s="150">
        <v>1675.8403</v>
      </c>
    </row>
    <row r="512" spans="1:2" ht="25.5" customHeight="1">
      <c r="A512" s="153" t="s">
        <v>467</v>
      </c>
      <c r="B512" s="150">
        <v>0</v>
      </c>
    </row>
    <row r="513" spans="1:2" ht="25.5" customHeight="1">
      <c r="A513" s="153" t="s">
        <v>537</v>
      </c>
      <c r="B513" s="150">
        <v>10</v>
      </c>
    </row>
    <row r="514" spans="1:2" ht="25.5" customHeight="1">
      <c r="A514" s="153" t="s">
        <v>538</v>
      </c>
      <c r="B514" s="150">
        <v>244.19</v>
      </c>
    </row>
    <row r="515" spans="1:2" ht="25.5" customHeight="1">
      <c r="A515" s="153" t="s">
        <v>539</v>
      </c>
      <c r="B515" s="150">
        <v>15</v>
      </c>
    </row>
    <row r="516" spans="1:2" ht="25.5" customHeight="1">
      <c r="A516" s="153" t="s">
        <v>540</v>
      </c>
      <c r="B516" s="150">
        <v>71.912</v>
      </c>
    </row>
    <row r="517" spans="1:2" ht="25.5" customHeight="1">
      <c r="A517" s="164" t="s">
        <v>541</v>
      </c>
      <c r="B517" s="150">
        <v>0</v>
      </c>
    </row>
    <row r="518" spans="1:2" ht="25.5" customHeight="1">
      <c r="A518" s="153" t="s">
        <v>542</v>
      </c>
      <c r="B518" s="150">
        <v>88</v>
      </c>
    </row>
    <row r="519" spans="1:2" ht="25.5" customHeight="1">
      <c r="A519" s="153" t="s">
        <v>543</v>
      </c>
      <c r="B519" s="150">
        <v>0</v>
      </c>
    </row>
    <row r="520" spans="1:2" ht="25.5" customHeight="1">
      <c r="A520" s="153" t="s">
        <v>544</v>
      </c>
      <c r="B520" s="150">
        <v>152.97</v>
      </c>
    </row>
    <row r="521" spans="1:2" ht="25.5" customHeight="1">
      <c r="A521" s="153" t="s">
        <v>545</v>
      </c>
      <c r="B521" s="150">
        <v>5</v>
      </c>
    </row>
    <row r="522" spans="1:2" ht="25.5" customHeight="1">
      <c r="A522" s="153" t="s">
        <v>546</v>
      </c>
      <c r="B522" s="150">
        <v>0</v>
      </c>
    </row>
    <row r="523" spans="1:2" ht="25.5" customHeight="1">
      <c r="A523" s="153" t="s">
        <v>547</v>
      </c>
      <c r="B523" s="150">
        <v>236.07</v>
      </c>
    </row>
    <row r="524" spans="1:2" ht="25.5" customHeight="1">
      <c r="A524" s="153" t="s">
        <v>548</v>
      </c>
      <c r="B524" s="150">
        <v>58</v>
      </c>
    </row>
    <row r="525" spans="1:2" ht="25.5" customHeight="1">
      <c r="A525" s="153" t="s">
        <v>549</v>
      </c>
      <c r="B525" s="150">
        <v>21</v>
      </c>
    </row>
    <row r="526" spans="1:2" ht="25.5" customHeight="1">
      <c r="A526" s="153" t="s">
        <v>550</v>
      </c>
      <c r="B526" s="150">
        <v>8</v>
      </c>
    </row>
    <row r="527" spans="1:2" ht="25.5" customHeight="1">
      <c r="A527" s="153" t="s">
        <v>551</v>
      </c>
      <c r="B527" s="150">
        <v>75.4</v>
      </c>
    </row>
    <row r="528" spans="1:2" ht="25.5" customHeight="1">
      <c r="A528" s="153" t="s">
        <v>552</v>
      </c>
      <c r="B528" s="150">
        <v>3481.4716</v>
      </c>
    </row>
    <row r="529" spans="1:2" ht="25.5" customHeight="1">
      <c r="A529" s="153" t="s">
        <v>466</v>
      </c>
      <c r="B529" s="150">
        <v>1905.4428</v>
      </c>
    </row>
    <row r="530" spans="1:2" ht="25.5" customHeight="1">
      <c r="A530" s="153" t="s">
        <v>467</v>
      </c>
      <c r="B530" s="150">
        <v>0</v>
      </c>
    </row>
    <row r="531" spans="1:2" ht="25.5" customHeight="1">
      <c r="A531" s="153" t="s">
        <v>553</v>
      </c>
      <c r="B531" s="150">
        <v>0</v>
      </c>
    </row>
    <row r="532" spans="1:2" ht="25.5" customHeight="1">
      <c r="A532" s="153" t="s">
        <v>554</v>
      </c>
      <c r="B532" s="150">
        <v>410.036</v>
      </c>
    </row>
    <row r="533" spans="1:2" ht="25.5" customHeight="1">
      <c r="A533" s="153" t="s">
        <v>555</v>
      </c>
      <c r="B533" s="150">
        <v>0</v>
      </c>
    </row>
    <row r="534" spans="1:2" ht="25.5" customHeight="1">
      <c r="A534" s="153" t="s">
        <v>556</v>
      </c>
      <c r="B534" s="150">
        <v>470.2928</v>
      </c>
    </row>
    <row r="535" spans="1:2" ht="25.5" customHeight="1">
      <c r="A535" s="153" t="s">
        <v>557</v>
      </c>
      <c r="B535" s="150">
        <v>327.97</v>
      </c>
    </row>
    <row r="536" spans="1:2" ht="25.5" customHeight="1">
      <c r="A536" s="153" t="s">
        <v>558</v>
      </c>
      <c r="B536" s="150">
        <v>0</v>
      </c>
    </row>
    <row r="537" spans="1:2" ht="25.5" customHeight="1">
      <c r="A537" s="153" t="s">
        <v>559</v>
      </c>
      <c r="B537" s="150">
        <v>0</v>
      </c>
    </row>
    <row r="538" spans="1:2" ht="25.5" customHeight="1">
      <c r="A538" s="153" t="s">
        <v>560</v>
      </c>
      <c r="B538" s="150">
        <v>0</v>
      </c>
    </row>
    <row r="539" spans="1:2" ht="25.5" customHeight="1">
      <c r="A539" s="153" t="s">
        <v>561</v>
      </c>
      <c r="B539" s="150">
        <v>199</v>
      </c>
    </row>
    <row r="540" spans="1:2" ht="25.5" customHeight="1">
      <c r="A540" s="153" t="s">
        <v>562</v>
      </c>
      <c r="B540" s="150">
        <v>168.73</v>
      </c>
    </row>
    <row r="541" spans="1:2" ht="25.5" customHeight="1">
      <c r="A541" s="153" t="s">
        <v>563</v>
      </c>
      <c r="B541" s="150">
        <v>3939.3836</v>
      </c>
    </row>
    <row r="542" spans="1:2" ht="25.5" customHeight="1">
      <c r="A542" s="153" t="s">
        <v>466</v>
      </c>
      <c r="B542" s="150">
        <v>1135.54</v>
      </c>
    </row>
    <row r="543" spans="1:2" ht="25.5" customHeight="1">
      <c r="A543" s="153" t="s">
        <v>467</v>
      </c>
      <c r="B543" s="150">
        <v>0</v>
      </c>
    </row>
    <row r="544" spans="1:2" ht="25.5" customHeight="1">
      <c r="A544" s="153" t="s">
        <v>564</v>
      </c>
      <c r="B544" s="150">
        <v>47.07</v>
      </c>
    </row>
    <row r="545" spans="1:2" ht="25.5" customHeight="1">
      <c r="A545" s="153" t="s">
        <v>565</v>
      </c>
      <c r="B545" s="150">
        <v>1905</v>
      </c>
    </row>
    <row r="546" spans="1:2" ht="25.5" customHeight="1">
      <c r="A546" s="153" t="s">
        <v>566</v>
      </c>
      <c r="B546" s="150">
        <v>2</v>
      </c>
    </row>
    <row r="547" spans="1:2" ht="25.5" customHeight="1">
      <c r="A547" s="153" t="s">
        <v>567</v>
      </c>
      <c r="B547" s="150">
        <v>10</v>
      </c>
    </row>
    <row r="548" spans="1:2" ht="25.5" customHeight="1">
      <c r="A548" s="153" t="s">
        <v>568</v>
      </c>
      <c r="B548" s="150">
        <v>140</v>
      </c>
    </row>
    <row r="549" spans="1:2" ht="25.5" customHeight="1">
      <c r="A549" s="153" t="s">
        <v>569</v>
      </c>
      <c r="B549" s="150">
        <v>15</v>
      </c>
    </row>
    <row r="550" spans="1:2" ht="25.5" customHeight="1">
      <c r="A550" s="153" t="s">
        <v>570</v>
      </c>
      <c r="B550" s="150">
        <v>37</v>
      </c>
    </row>
    <row r="551" spans="1:2" ht="25.5" customHeight="1">
      <c r="A551" s="153" t="s">
        <v>571</v>
      </c>
      <c r="B551" s="150">
        <v>0</v>
      </c>
    </row>
    <row r="552" spans="1:2" ht="25.5" customHeight="1">
      <c r="A552" s="153" t="s">
        <v>572</v>
      </c>
      <c r="B552" s="150">
        <v>40</v>
      </c>
    </row>
    <row r="553" spans="1:2" ht="25.5" customHeight="1">
      <c r="A553" s="153" t="s">
        <v>573</v>
      </c>
      <c r="B553" s="150">
        <v>367</v>
      </c>
    </row>
    <row r="554" spans="1:2" ht="25.5" customHeight="1">
      <c r="A554" s="153" t="s">
        <v>574</v>
      </c>
      <c r="B554" s="150">
        <v>240.7736</v>
      </c>
    </row>
    <row r="555" spans="1:2" ht="25.5" customHeight="1">
      <c r="A555" s="153" t="s">
        <v>575</v>
      </c>
      <c r="B555" s="150">
        <v>6329.9708</v>
      </c>
    </row>
    <row r="556" spans="1:2" ht="25.5" customHeight="1">
      <c r="A556" s="153" t="s">
        <v>118</v>
      </c>
      <c r="B556" s="150">
        <v>217.7208</v>
      </c>
    </row>
    <row r="557" spans="1:2" ht="25.5" customHeight="1">
      <c r="A557" s="153" t="s">
        <v>119</v>
      </c>
      <c r="B557" s="150">
        <v>0</v>
      </c>
    </row>
    <row r="558" spans="1:2" ht="25.5" customHeight="1">
      <c r="A558" s="153" t="s">
        <v>576</v>
      </c>
      <c r="B558" s="150">
        <v>4082.15</v>
      </c>
    </row>
    <row r="559" spans="1:2" ht="25.5" customHeight="1">
      <c r="A559" s="151" t="s">
        <v>577</v>
      </c>
      <c r="B559" s="150">
        <v>0</v>
      </c>
    </row>
    <row r="560" spans="1:2" ht="25.5" customHeight="1">
      <c r="A560" s="153" t="s">
        <v>578</v>
      </c>
      <c r="B560" s="150">
        <v>2030.1</v>
      </c>
    </row>
    <row r="561" spans="1:2" ht="25.5" customHeight="1">
      <c r="A561" s="153" t="s">
        <v>579</v>
      </c>
      <c r="B561" s="150">
        <v>622.8</v>
      </c>
    </row>
    <row r="562" spans="1:2" ht="25.5" customHeight="1">
      <c r="A562" s="153" t="s">
        <v>305</v>
      </c>
      <c r="B562" s="150">
        <v>22.8</v>
      </c>
    </row>
    <row r="563" spans="1:2" ht="25.5" customHeight="1">
      <c r="A563" s="153" t="s">
        <v>580</v>
      </c>
      <c r="B563" s="150">
        <v>600</v>
      </c>
    </row>
    <row r="564" spans="1:2" ht="25.5" customHeight="1">
      <c r="A564" s="153" t="s">
        <v>581</v>
      </c>
      <c r="B564" s="150">
        <v>0</v>
      </c>
    </row>
    <row r="565" spans="1:2" ht="25.5" customHeight="1">
      <c r="A565" s="153" t="s">
        <v>582</v>
      </c>
      <c r="B565" s="150">
        <v>0</v>
      </c>
    </row>
    <row r="566" spans="1:2" ht="25.5" customHeight="1">
      <c r="A566" s="153" t="s">
        <v>583</v>
      </c>
      <c r="B566" s="150">
        <v>7710.968</v>
      </c>
    </row>
    <row r="567" spans="1:2" ht="25.5" customHeight="1">
      <c r="A567" s="153" t="s">
        <v>584</v>
      </c>
      <c r="B567" s="150">
        <v>150</v>
      </c>
    </row>
    <row r="568" spans="1:2" ht="25.5" customHeight="1">
      <c r="A568" s="153" t="s">
        <v>585</v>
      </c>
      <c r="B568" s="150">
        <v>6904.968</v>
      </c>
    </row>
    <row r="569" spans="1:2" ht="25.5" customHeight="1">
      <c r="A569" s="153" t="s">
        <v>586</v>
      </c>
      <c r="B569" s="150">
        <v>0</v>
      </c>
    </row>
    <row r="570" spans="1:2" ht="25.5" customHeight="1">
      <c r="A570" s="153" t="s">
        <v>587</v>
      </c>
      <c r="B570" s="150">
        <v>0</v>
      </c>
    </row>
    <row r="571" spans="1:2" ht="25.5" customHeight="1">
      <c r="A571" s="153" t="s">
        <v>588</v>
      </c>
      <c r="B571" s="150">
        <v>656</v>
      </c>
    </row>
    <row r="572" spans="1:2" ht="25.5" customHeight="1">
      <c r="A572" s="149" t="s">
        <v>589</v>
      </c>
      <c r="B572" s="150">
        <v>245.9</v>
      </c>
    </row>
    <row r="573" spans="1:2" ht="25.5" customHeight="1">
      <c r="A573" s="149" t="s">
        <v>590</v>
      </c>
      <c r="B573" s="150">
        <v>150.9</v>
      </c>
    </row>
    <row r="574" spans="1:2" ht="25.5" customHeight="1">
      <c r="A574" s="149" t="s">
        <v>591</v>
      </c>
      <c r="B574" s="150">
        <v>95</v>
      </c>
    </row>
    <row r="575" spans="1:2" ht="25.5" customHeight="1">
      <c r="A575" s="149" t="s">
        <v>592</v>
      </c>
      <c r="B575" s="150">
        <v>0</v>
      </c>
    </row>
    <row r="576" spans="1:2" ht="25.5" customHeight="1">
      <c r="A576" s="153" t="s">
        <v>593</v>
      </c>
      <c r="B576" s="150">
        <v>0</v>
      </c>
    </row>
    <row r="577" spans="1:2" ht="25.5" customHeight="1">
      <c r="A577" s="153" t="s">
        <v>594</v>
      </c>
      <c r="B577" s="150">
        <v>0</v>
      </c>
    </row>
    <row r="578" spans="1:2" ht="25.5" customHeight="1">
      <c r="A578" s="153" t="s">
        <v>595</v>
      </c>
      <c r="B578" s="150">
        <v>0</v>
      </c>
    </row>
    <row r="579" spans="1:2" ht="25.5" customHeight="1">
      <c r="A579" s="154" t="s">
        <v>596</v>
      </c>
      <c r="B579" s="148">
        <v>1555.2918</v>
      </c>
    </row>
    <row r="580" spans="1:2" ht="25.5" customHeight="1">
      <c r="A580" s="153" t="s">
        <v>597</v>
      </c>
      <c r="B580" s="150">
        <v>1555.2918</v>
      </c>
    </row>
    <row r="581" spans="1:2" ht="25.5" customHeight="1">
      <c r="A581" s="153" t="s">
        <v>118</v>
      </c>
      <c r="B581" s="150">
        <v>1130.2918</v>
      </c>
    </row>
    <row r="582" spans="1:2" ht="25.5" customHeight="1">
      <c r="A582" s="153" t="s">
        <v>119</v>
      </c>
      <c r="B582" s="150">
        <v>0</v>
      </c>
    </row>
    <row r="583" spans="1:2" ht="25.5" customHeight="1">
      <c r="A583" s="153" t="s">
        <v>598</v>
      </c>
      <c r="B583" s="150">
        <v>0</v>
      </c>
    </row>
    <row r="584" spans="1:2" ht="25.5" customHeight="1">
      <c r="A584" s="153" t="s">
        <v>599</v>
      </c>
      <c r="B584" s="150">
        <v>300</v>
      </c>
    </row>
    <row r="585" spans="1:2" ht="25.5" customHeight="1">
      <c r="A585" s="153" t="s">
        <v>600</v>
      </c>
      <c r="B585" s="150">
        <v>0</v>
      </c>
    </row>
    <row r="586" spans="1:2" ht="25.5" customHeight="1">
      <c r="A586" s="153" t="s">
        <v>601</v>
      </c>
      <c r="B586" s="150">
        <v>0</v>
      </c>
    </row>
    <row r="587" spans="1:2" ht="25.5" customHeight="1">
      <c r="A587" s="153" t="s">
        <v>602</v>
      </c>
      <c r="B587" s="150">
        <v>30</v>
      </c>
    </row>
    <row r="588" spans="1:2" ht="25.5" customHeight="1">
      <c r="A588" s="153" t="s">
        <v>603</v>
      </c>
      <c r="B588" s="150">
        <v>40</v>
      </c>
    </row>
    <row r="589" spans="1:2" ht="25.5" customHeight="1">
      <c r="A589" s="153" t="s">
        <v>604</v>
      </c>
      <c r="B589" s="150">
        <v>55</v>
      </c>
    </row>
    <row r="590" spans="1:2" ht="25.5" customHeight="1">
      <c r="A590" s="153" t="s">
        <v>605</v>
      </c>
      <c r="B590" s="150">
        <v>0</v>
      </c>
    </row>
    <row r="591" spans="1:2" ht="25.5" customHeight="1">
      <c r="A591" s="151" t="s">
        <v>606</v>
      </c>
      <c r="B591" s="150">
        <v>0</v>
      </c>
    </row>
    <row r="592" spans="1:2" ht="25.5" customHeight="1">
      <c r="A592" s="151" t="s">
        <v>607</v>
      </c>
      <c r="B592" s="150">
        <v>0</v>
      </c>
    </row>
    <row r="593" spans="1:2" ht="25.5" customHeight="1">
      <c r="A593" s="151" t="s">
        <v>608</v>
      </c>
      <c r="B593" s="150">
        <v>0</v>
      </c>
    </row>
    <row r="594" spans="1:2" ht="25.5" customHeight="1">
      <c r="A594" s="153" t="s">
        <v>609</v>
      </c>
      <c r="B594" s="150">
        <v>0</v>
      </c>
    </row>
    <row r="595" spans="1:2" ht="25.5" customHeight="1">
      <c r="A595" s="149" t="s">
        <v>610</v>
      </c>
      <c r="B595" s="150">
        <v>0</v>
      </c>
    </row>
    <row r="596" spans="1:2" ht="25.5" customHeight="1">
      <c r="A596" s="149" t="s">
        <v>611</v>
      </c>
      <c r="B596" s="150">
        <v>0</v>
      </c>
    </row>
    <row r="597" spans="1:2" ht="25.5" customHeight="1">
      <c r="A597" s="149" t="s">
        <v>612</v>
      </c>
      <c r="B597" s="150">
        <v>0</v>
      </c>
    </row>
    <row r="598" spans="1:2" ht="25.5" customHeight="1">
      <c r="A598" s="154" t="s">
        <v>613</v>
      </c>
      <c r="B598" s="148">
        <v>2328.573412</v>
      </c>
    </row>
    <row r="599" spans="1:2" ht="25.5" customHeight="1">
      <c r="A599" s="153" t="s">
        <v>614</v>
      </c>
      <c r="B599" s="150">
        <v>693.73</v>
      </c>
    </row>
    <row r="600" spans="1:2" ht="25.5" customHeight="1">
      <c r="A600" s="153" t="s">
        <v>118</v>
      </c>
      <c r="B600" s="150">
        <v>0</v>
      </c>
    </row>
    <row r="601" spans="1:2" ht="25.5" customHeight="1">
      <c r="A601" s="153" t="s">
        <v>615</v>
      </c>
      <c r="B601" s="150">
        <v>0</v>
      </c>
    </row>
    <row r="602" spans="1:2" ht="25.5" customHeight="1">
      <c r="A602" s="153" t="s">
        <v>616</v>
      </c>
      <c r="B602" s="150">
        <v>0</v>
      </c>
    </row>
    <row r="603" spans="1:2" ht="25.5" customHeight="1">
      <c r="A603" s="153" t="s">
        <v>617</v>
      </c>
      <c r="B603" s="150">
        <v>0</v>
      </c>
    </row>
    <row r="604" spans="1:2" ht="25.5" customHeight="1">
      <c r="A604" s="153" t="s">
        <v>618</v>
      </c>
      <c r="B604" s="150"/>
    </row>
    <row r="605" spans="1:2" ht="25.5" customHeight="1">
      <c r="A605" s="153" t="s">
        <v>619</v>
      </c>
      <c r="B605" s="150">
        <v>693.73</v>
      </c>
    </row>
    <row r="606" spans="1:2" ht="25.5" customHeight="1">
      <c r="A606" s="153" t="s">
        <v>620</v>
      </c>
      <c r="B606" s="150">
        <v>919.8276</v>
      </c>
    </row>
    <row r="607" spans="1:2" ht="25.5" customHeight="1">
      <c r="A607" s="153" t="s">
        <v>118</v>
      </c>
      <c r="B607" s="150">
        <v>562.8276</v>
      </c>
    </row>
    <row r="608" spans="1:2" ht="25.5" customHeight="1">
      <c r="A608" s="153" t="s">
        <v>119</v>
      </c>
      <c r="B608" s="150">
        <v>0</v>
      </c>
    </row>
    <row r="609" spans="1:2" ht="25.5" customHeight="1">
      <c r="A609" s="153" t="s">
        <v>621</v>
      </c>
      <c r="B609" s="150">
        <v>0</v>
      </c>
    </row>
    <row r="610" spans="1:2" ht="25.5" customHeight="1">
      <c r="A610" s="153" t="s">
        <v>622</v>
      </c>
      <c r="B610" s="150">
        <v>357</v>
      </c>
    </row>
    <row r="611" spans="1:2" ht="25.5" customHeight="1">
      <c r="A611" s="153" t="s">
        <v>623</v>
      </c>
      <c r="B611" s="150">
        <v>346.760212</v>
      </c>
    </row>
    <row r="612" spans="1:2" ht="25.5" customHeight="1">
      <c r="A612" s="153" t="s">
        <v>118</v>
      </c>
      <c r="B612" s="150">
        <v>156.760212</v>
      </c>
    </row>
    <row r="613" spans="1:2" ht="25.5" customHeight="1">
      <c r="A613" s="153" t="s">
        <v>119</v>
      </c>
      <c r="B613" s="150">
        <v>0</v>
      </c>
    </row>
    <row r="614" spans="1:2" ht="25.5" customHeight="1">
      <c r="A614" s="153" t="s">
        <v>624</v>
      </c>
      <c r="B614" s="150">
        <v>190</v>
      </c>
    </row>
    <row r="615" spans="1:2" ht="25.5" customHeight="1">
      <c r="A615" s="153" t="s">
        <v>625</v>
      </c>
      <c r="B615" s="150">
        <v>368.2556</v>
      </c>
    </row>
    <row r="616" spans="1:2" ht="25.5" customHeight="1">
      <c r="A616" s="153" t="s">
        <v>118</v>
      </c>
      <c r="B616" s="150">
        <v>158.2556</v>
      </c>
    </row>
    <row r="617" spans="1:2" ht="25.5" customHeight="1">
      <c r="A617" s="153" t="s">
        <v>119</v>
      </c>
      <c r="B617" s="150">
        <v>0</v>
      </c>
    </row>
    <row r="618" spans="1:2" ht="25.5" customHeight="1">
      <c r="A618" s="153" t="s">
        <v>626</v>
      </c>
      <c r="B618" s="150">
        <v>0</v>
      </c>
    </row>
    <row r="619" spans="1:2" ht="25.5" customHeight="1">
      <c r="A619" s="153" t="s">
        <v>627</v>
      </c>
      <c r="B619" s="150">
        <v>210</v>
      </c>
    </row>
    <row r="620" spans="1:2" ht="25.5" customHeight="1">
      <c r="A620" s="153" t="s">
        <v>628</v>
      </c>
      <c r="B620" s="150">
        <v>0</v>
      </c>
    </row>
    <row r="621" spans="1:2" ht="25.5" customHeight="1">
      <c r="A621" s="153" t="s">
        <v>629</v>
      </c>
      <c r="B621" s="150">
        <v>0</v>
      </c>
    </row>
    <row r="622" spans="1:2" ht="25.5" customHeight="1">
      <c r="A622" s="154" t="s">
        <v>630</v>
      </c>
      <c r="B622" s="148">
        <v>922.9536</v>
      </c>
    </row>
    <row r="623" spans="1:2" ht="25.5" customHeight="1">
      <c r="A623" s="153" t="s">
        <v>631</v>
      </c>
      <c r="B623" s="150">
        <v>739.5712</v>
      </c>
    </row>
    <row r="624" spans="1:2" ht="25.5" customHeight="1">
      <c r="A624" s="153" t="s">
        <v>118</v>
      </c>
      <c r="B624" s="150">
        <v>259.5712</v>
      </c>
    </row>
    <row r="625" spans="1:2" ht="25.5" customHeight="1">
      <c r="A625" s="151" t="s">
        <v>119</v>
      </c>
      <c r="B625" s="150">
        <v>0</v>
      </c>
    </row>
    <row r="626" spans="1:2" ht="25.5" customHeight="1">
      <c r="A626" s="151" t="s">
        <v>632</v>
      </c>
      <c r="B626" s="150">
        <v>0</v>
      </c>
    </row>
    <row r="627" spans="1:2" ht="25.5" customHeight="1">
      <c r="A627" s="153" t="s">
        <v>633</v>
      </c>
      <c r="B627" s="150">
        <v>480</v>
      </c>
    </row>
    <row r="628" spans="1:2" ht="25.5" customHeight="1">
      <c r="A628" s="153" t="s">
        <v>634</v>
      </c>
      <c r="B628" s="150">
        <v>183.3824</v>
      </c>
    </row>
    <row r="629" spans="1:2" ht="25.5" customHeight="1">
      <c r="A629" s="153" t="s">
        <v>118</v>
      </c>
      <c r="B629" s="150">
        <v>118.3824</v>
      </c>
    </row>
    <row r="630" spans="1:2" ht="25.5" customHeight="1">
      <c r="A630" s="151" t="s">
        <v>119</v>
      </c>
      <c r="B630" s="150">
        <v>0</v>
      </c>
    </row>
    <row r="631" spans="1:2" ht="25.5" customHeight="1">
      <c r="A631" s="153" t="s">
        <v>635</v>
      </c>
      <c r="B631" s="150">
        <v>65</v>
      </c>
    </row>
    <row r="632" spans="1:2" ht="25.5" customHeight="1">
      <c r="A632" s="151" t="s">
        <v>636</v>
      </c>
      <c r="B632" s="150">
        <v>0</v>
      </c>
    </row>
    <row r="633" spans="1:2" ht="25.5" customHeight="1">
      <c r="A633" s="153" t="s">
        <v>637</v>
      </c>
      <c r="B633" s="150">
        <v>0</v>
      </c>
    </row>
    <row r="634" spans="1:2" ht="25.5" customHeight="1">
      <c r="A634" s="153" t="s">
        <v>638</v>
      </c>
      <c r="B634" s="150">
        <v>0</v>
      </c>
    </row>
    <row r="635" spans="1:2" ht="25.5" customHeight="1">
      <c r="A635" s="153" t="s">
        <v>118</v>
      </c>
      <c r="B635" s="150">
        <v>0</v>
      </c>
    </row>
    <row r="636" spans="1:2" ht="25.5" customHeight="1">
      <c r="A636" s="153" t="s">
        <v>639</v>
      </c>
      <c r="B636" s="150">
        <v>0</v>
      </c>
    </row>
    <row r="637" spans="1:2" ht="25.5" customHeight="1">
      <c r="A637" s="149" t="s">
        <v>640</v>
      </c>
      <c r="B637" s="150">
        <v>0</v>
      </c>
    </row>
    <row r="638" spans="1:2" ht="25.5" customHeight="1">
      <c r="A638" s="149" t="s">
        <v>641</v>
      </c>
      <c r="B638" s="150">
        <v>0</v>
      </c>
    </row>
    <row r="639" spans="1:2" ht="25.5" customHeight="1">
      <c r="A639" s="149" t="s">
        <v>642</v>
      </c>
      <c r="B639" s="150">
        <v>0</v>
      </c>
    </row>
    <row r="640" spans="1:2" ht="25.5" customHeight="1">
      <c r="A640" s="154" t="s">
        <v>643</v>
      </c>
      <c r="B640" s="155">
        <v>0</v>
      </c>
    </row>
    <row r="641" spans="1:2" ht="25.5" customHeight="1">
      <c r="A641" s="153" t="s">
        <v>644</v>
      </c>
      <c r="B641" s="150">
        <v>0</v>
      </c>
    </row>
    <row r="642" spans="1:2" ht="25.5" customHeight="1">
      <c r="A642" s="153" t="s">
        <v>118</v>
      </c>
      <c r="B642" s="150">
        <v>0</v>
      </c>
    </row>
    <row r="643" spans="1:2" ht="25.5" customHeight="1">
      <c r="A643" s="153" t="s">
        <v>645</v>
      </c>
      <c r="B643" s="150">
        <v>0</v>
      </c>
    </row>
    <row r="644" spans="1:2" ht="25.5" customHeight="1">
      <c r="A644" s="149" t="s">
        <v>646</v>
      </c>
      <c r="B644" s="150">
        <v>0</v>
      </c>
    </row>
    <row r="645" spans="1:2" ht="25.5" customHeight="1">
      <c r="A645" s="149" t="s">
        <v>647</v>
      </c>
      <c r="B645" s="150">
        <v>0</v>
      </c>
    </row>
    <row r="646" spans="1:2" ht="25.5" customHeight="1">
      <c r="A646" s="165" t="s">
        <v>648</v>
      </c>
      <c r="B646" s="148">
        <v>3270.7564</v>
      </c>
    </row>
    <row r="647" spans="1:2" ht="25.5" customHeight="1">
      <c r="A647" s="153" t="s">
        <v>649</v>
      </c>
      <c r="B647" s="150">
        <v>3163.2324</v>
      </c>
    </row>
    <row r="648" spans="1:2" ht="25.5" customHeight="1">
      <c r="A648" s="153" t="s">
        <v>118</v>
      </c>
      <c r="B648" s="150">
        <v>1022.8824</v>
      </c>
    </row>
    <row r="649" spans="1:2" ht="25.5" customHeight="1">
      <c r="A649" s="151" t="s">
        <v>119</v>
      </c>
      <c r="B649" s="150">
        <v>0</v>
      </c>
    </row>
    <row r="650" spans="1:2" ht="25.5" customHeight="1">
      <c r="A650" s="153" t="s">
        <v>650</v>
      </c>
      <c r="B650" s="150">
        <v>0</v>
      </c>
    </row>
    <row r="651" spans="1:2" ht="25.5" customHeight="1">
      <c r="A651" s="151" t="s">
        <v>651</v>
      </c>
      <c r="B651" s="150">
        <v>0</v>
      </c>
    </row>
    <row r="652" spans="1:2" ht="25.5" customHeight="1">
      <c r="A652" s="151" t="s">
        <v>652</v>
      </c>
      <c r="B652" s="150">
        <v>2043.35</v>
      </c>
    </row>
    <row r="653" spans="1:2" ht="25.5" customHeight="1">
      <c r="A653" s="153" t="s">
        <v>653</v>
      </c>
      <c r="B653" s="150">
        <v>12</v>
      </c>
    </row>
    <row r="654" spans="1:2" ht="25.5" customHeight="1">
      <c r="A654" s="153" t="s">
        <v>654</v>
      </c>
      <c r="B654" s="150">
        <v>15</v>
      </c>
    </row>
    <row r="655" spans="1:2" ht="25.5" customHeight="1">
      <c r="A655" s="153" t="s">
        <v>655</v>
      </c>
      <c r="B655" s="150">
        <v>0</v>
      </c>
    </row>
    <row r="656" spans="1:2" ht="25.5" customHeight="1">
      <c r="A656" s="153" t="s">
        <v>656</v>
      </c>
      <c r="B656" s="150">
        <v>70</v>
      </c>
    </row>
    <row r="657" spans="1:2" ht="25.5" customHeight="1">
      <c r="A657" s="164" t="s">
        <v>657</v>
      </c>
      <c r="B657" s="150">
        <v>0</v>
      </c>
    </row>
    <row r="658" spans="1:2" ht="25.5" customHeight="1">
      <c r="A658" s="164" t="s">
        <v>658</v>
      </c>
      <c r="B658" s="150">
        <v>0</v>
      </c>
    </row>
    <row r="659" spans="1:2" ht="25.5" customHeight="1">
      <c r="A659" s="164" t="s">
        <v>659</v>
      </c>
      <c r="B659" s="150">
        <v>0</v>
      </c>
    </row>
    <row r="660" spans="1:2" ht="25.5" customHeight="1">
      <c r="A660" s="153" t="s">
        <v>660</v>
      </c>
      <c r="B660" s="150">
        <v>10</v>
      </c>
    </row>
    <row r="661" spans="1:2" ht="25.5" customHeight="1">
      <c r="A661" s="153" t="s">
        <v>118</v>
      </c>
      <c r="B661" s="150">
        <v>0</v>
      </c>
    </row>
    <row r="662" spans="1:2" ht="25.5" customHeight="1">
      <c r="A662" s="151" t="s">
        <v>119</v>
      </c>
      <c r="B662" s="150">
        <v>0</v>
      </c>
    </row>
    <row r="663" spans="1:2" ht="25.5" customHeight="1">
      <c r="A663" s="151" t="s">
        <v>661</v>
      </c>
      <c r="B663" s="150">
        <v>0</v>
      </c>
    </row>
    <row r="664" spans="1:2" ht="25.5" customHeight="1">
      <c r="A664" s="153" t="s">
        <v>662</v>
      </c>
      <c r="B664" s="150">
        <v>10</v>
      </c>
    </row>
    <row r="665" spans="1:2" ht="25.5" customHeight="1">
      <c r="A665" s="153" t="s">
        <v>663</v>
      </c>
      <c r="B665" s="150">
        <v>0</v>
      </c>
    </row>
    <row r="666" spans="1:2" ht="25.5" customHeight="1">
      <c r="A666" s="153" t="s">
        <v>664</v>
      </c>
      <c r="B666" s="150">
        <v>97.524</v>
      </c>
    </row>
    <row r="667" spans="1:2" ht="25.5" customHeight="1">
      <c r="A667" s="153" t="s">
        <v>118</v>
      </c>
      <c r="B667" s="150">
        <v>78.024</v>
      </c>
    </row>
    <row r="668" spans="1:2" ht="25.5" customHeight="1">
      <c r="A668" s="151" t="s">
        <v>665</v>
      </c>
      <c r="B668" s="150">
        <v>10</v>
      </c>
    </row>
    <row r="669" spans="1:2" ht="25.5" customHeight="1">
      <c r="A669" s="151" t="s">
        <v>666</v>
      </c>
      <c r="B669" s="150">
        <v>9.5</v>
      </c>
    </row>
    <row r="670" spans="1:2" ht="25.5" customHeight="1">
      <c r="A670" s="153" t="s">
        <v>667</v>
      </c>
      <c r="B670" s="150">
        <v>0</v>
      </c>
    </row>
    <row r="671" spans="1:2" ht="25.5" customHeight="1">
      <c r="A671" s="149" t="s">
        <v>668</v>
      </c>
      <c r="B671" s="150">
        <v>0</v>
      </c>
    </row>
    <row r="672" spans="1:2" ht="25.5" customHeight="1">
      <c r="A672" s="149" t="s">
        <v>669</v>
      </c>
      <c r="B672" s="150">
        <v>0</v>
      </c>
    </row>
    <row r="673" spans="1:2" ht="25.5" customHeight="1">
      <c r="A673" s="154" t="s">
        <v>670</v>
      </c>
      <c r="B673" s="155">
        <v>10136.449</v>
      </c>
    </row>
    <row r="674" spans="1:2" ht="25.5" customHeight="1">
      <c r="A674" s="153" t="s">
        <v>671</v>
      </c>
      <c r="B674" s="150">
        <v>2003.8</v>
      </c>
    </row>
    <row r="675" spans="1:2" ht="25.5" customHeight="1">
      <c r="A675" s="149" t="s">
        <v>672</v>
      </c>
      <c r="B675" s="150">
        <v>0</v>
      </c>
    </row>
    <row r="676" spans="1:2" ht="25.5" customHeight="1">
      <c r="A676" s="149" t="s">
        <v>673</v>
      </c>
      <c r="B676" s="150">
        <v>1966.8</v>
      </c>
    </row>
    <row r="677" spans="1:2" ht="25.5" customHeight="1">
      <c r="A677" s="149" t="s">
        <v>674</v>
      </c>
      <c r="B677" s="150">
        <v>0</v>
      </c>
    </row>
    <row r="678" spans="1:2" ht="25.5" customHeight="1">
      <c r="A678" s="149" t="s">
        <v>675</v>
      </c>
      <c r="B678" s="150">
        <v>37</v>
      </c>
    </row>
    <row r="679" spans="1:2" ht="25.5" customHeight="1">
      <c r="A679" s="149" t="s">
        <v>676</v>
      </c>
      <c r="B679" s="150">
        <v>0</v>
      </c>
    </row>
    <row r="680" spans="1:2" ht="25.5" customHeight="1">
      <c r="A680" s="153" t="s">
        <v>677</v>
      </c>
      <c r="B680" s="150">
        <v>8132.649</v>
      </c>
    </row>
    <row r="681" spans="1:2" ht="25.5" customHeight="1">
      <c r="A681" s="149" t="s">
        <v>678</v>
      </c>
      <c r="B681" s="150">
        <v>8132.649</v>
      </c>
    </row>
    <row r="682" spans="1:2" ht="25.5" customHeight="1">
      <c r="A682" s="149" t="s">
        <v>679</v>
      </c>
      <c r="B682" s="150">
        <v>0</v>
      </c>
    </row>
    <row r="683" spans="1:2" ht="25.5" customHeight="1">
      <c r="A683" s="149" t="s">
        <v>680</v>
      </c>
      <c r="B683" s="150">
        <v>0</v>
      </c>
    </row>
    <row r="684" spans="1:2" ht="25.5" customHeight="1">
      <c r="A684" s="149" t="s">
        <v>681</v>
      </c>
      <c r="B684" s="150">
        <v>0</v>
      </c>
    </row>
    <row r="685" spans="1:2" ht="25.5" customHeight="1">
      <c r="A685" s="154" t="s">
        <v>682</v>
      </c>
      <c r="B685" s="155">
        <v>1213.383196</v>
      </c>
    </row>
    <row r="686" spans="1:2" ht="25.5" customHeight="1">
      <c r="A686" s="153" t="s">
        <v>683</v>
      </c>
      <c r="B686" s="150">
        <v>1213.383196</v>
      </c>
    </row>
    <row r="687" spans="1:2" ht="25.5" customHeight="1">
      <c r="A687" s="153" t="s">
        <v>466</v>
      </c>
      <c r="B687" s="150">
        <v>155.683196</v>
      </c>
    </row>
    <row r="688" spans="1:2" ht="25.5" customHeight="1">
      <c r="A688" s="153" t="s">
        <v>467</v>
      </c>
      <c r="B688" s="150">
        <v>0</v>
      </c>
    </row>
    <row r="689" spans="1:2" ht="25.5" customHeight="1">
      <c r="A689" s="153" t="s">
        <v>684</v>
      </c>
      <c r="B689" s="150">
        <v>0</v>
      </c>
    </row>
    <row r="690" spans="1:2" ht="25.5" customHeight="1">
      <c r="A690" s="153" t="s">
        <v>685</v>
      </c>
      <c r="B690" s="150">
        <v>1027</v>
      </c>
    </row>
    <row r="691" spans="1:2" ht="25.5" customHeight="1">
      <c r="A691" s="153" t="s">
        <v>686</v>
      </c>
      <c r="B691" s="150">
        <v>30.7</v>
      </c>
    </row>
    <row r="692" spans="1:2" ht="25.5" customHeight="1">
      <c r="A692" s="153" t="s">
        <v>687</v>
      </c>
      <c r="B692" s="150">
        <v>0</v>
      </c>
    </row>
    <row r="693" spans="1:2" ht="25.5" customHeight="1">
      <c r="A693" s="153" t="s">
        <v>118</v>
      </c>
      <c r="B693" s="150">
        <v>0</v>
      </c>
    </row>
    <row r="694" spans="1:2" ht="25.5" customHeight="1">
      <c r="A694" s="153" t="s">
        <v>688</v>
      </c>
      <c r="B694" s="150">
        <v>0</v>
      </c>
    </row>
    <row r="695" spans="1:2" ht="25.5" customHeight="1">
      <c r="A695" s="153" t="s">
        <v>689</v>
      </c>
      <c r="B695" s="150">
        <v>0</v>
      </c>
    </row>
    <row r="696" spans="1:2" ht="25.5" customHeight="1">
      <c r="A696" s="153" t="s">
        <v>690</v>
      </c>
      <c r="B696" s="150">
        <v>0</v>
      </c>
    </row>
    <row r="697" spans="1:2" s="134" customFormat="1" ht="25.5" customHeight="1">
      <c r="A697" s="153" t="s">
        <v>691</v>
      </c>
      <c r="B697" s="150">
        <v>0</v>
      </c>
    </row>
    <row r="698" spans="1:2" ht="25.5" customHeight="1">
      <c r="A698" s="147" t="s">
        <v>692</v>
      </c>
      <c r="B698" s="148">
        <v>600</v>
      </c>
    </row>
    <row r="699" spans="1:2" ht="25.5" customHeight="1">
      <c r="A699" s="147" t="s">
        <v>693</v>
      </c>
      <c r="B699" s="150">
        <v>0</v>
      </c>
    </row>
    <row r="700" spans="1:2" ht="25.5" customHeight="1">
      <c r="A700" s="149" t="s">
        <v>694</v>
      </c>
      <c r="B700" s="150">
        <v>0</v>
      </c>
    </row>
    <row r="701" spans="1:2" ht="25.5" customHeight="1">
      <c r="A701" s="149" t="s">
        <v>695</v>
      </c>
      <c r="B701" s="150">
        <v>0</v>
      </c>
    </row>
    <row r="702" spans="1:2" ht="25.5" customHeight="1">
      <c r="A702" s="149" t="s">
        <v>696</v>
      </c>
      <c r="B702" s="150">
        <v>0</v>
      </c>
    </row>
    <row r="703" spans="1:2" ht="25.5" customHeight="1">
      <c r="A703" s="154" t="s">
        <v>697</v>
      </c>
      <c r="B703" s="148">
        <v>36.2</v>
      </c>
    </row>
    <row r="704" spans="1:2" ht="25.5" customHeight="1">
      <c r="A704" s="153" t="s">
        <v>698</v>
      </c>
      <c r="B704" s="150">
        <v>0</v>
      </c>
    </row>
    <row r="705" spans="1:2" ht="25.5" customHeight="1">
      <c r="A705" s="149" t="s">
        <v>699</v>
      </c>
      <c r="B705" s="150">
        <v>36.2</v>
      </c>
    </row>
    <row r="706" spans="1:2" ht="25.5" customHeight="1">
      <c r="A706" s="149" t="s">
        <v>700</v>
      </c>
      <c r="B706" s="150">
        <v>36.2</v>
      </c>
    </row>
    <row r="707" spans="1:2" ht="25.5" customHeight="1">
      <c r="A707" s="166" t="s">
        <v>701</v>
      </c>
      <c r="B707" s="150">
        <v>0</v>
      </c>
    </row>
    <row r="708" spans="1:2" ht="25.5" customHeight="1">
      <c r="A708" s="149" t="s">
        <v>702</v>
      </c>
      <c r="B708" s="150">
        <v>0</v>
      </c>
    </row>
    <row r="709" spans="1:2" ht="25.5" customHeight="1">
      <c r="A709" s="149" t="s">
        <v>703</v>
      </c>
      <c r="B709" s="150">
        <v>0</v>
      </c>
    </row>
    <row r="710" spans="1:2" ht="25.5" customHeight="1">
      <c r="A710" s="149" t="s">
        <v>704</v>
      </c>
      <c r="B710" s="150">
        <v>0</v>
      </c>
    </row>
    <row r="711" spans="1:2" ht="25.5" customHeight="1">
      <c r="A711" s="166" t="s">
        <v>705</v>
      </c>
      <c r="B711" s="148">
        <v>922</v>
      </c>
    </row>
    <row r="712" spans="1:2" ht="25.5" customHeight="1">
      <c r="A712" s="149" t="s">
        <v>706</v>
      </c>
      <c r="B712" s="150">
        <v>922</v>
      </c>
    </row>
    <row r="713" spans="1:2" ht="25.5" customHeight="1">
      <c r="A713" s="149" t="s">
        <v>707</v>
      </c>
      <c r="B713" s="150">
        <v>922</v>
      </c>
    </row>
    <row r="714" spans="1:2" ht="25.5" customHeight="1">
      <c r="A714" s="149" t="s">
        <v>708</v>
      </c>
      <c r="B714" s="150">
        <v>0</v>
      </c>
    </row>
    <row r="715" spans="1:2" ht="25.5" customHeight="1">
      <c r="A715" s="166" t="s">
        <v>709</v>
      </c>
      <c r="B715" s="150">
        <v>0</v>
      </c>
    </row>
    <row r="716" spans="1:2" ht="25.5" customHeight="1">
      <c r="A716" s="149" t="s">
        <v>710</v>
      </c>
      <c r="B716" s="150">
        <v>0</v>
      </c>
    </row>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row r="873" ht="24.75" customHeight="1"/>
    <row r="874" ht="24.75" customHeight="1"/>
    <row r="875" ht="24.75" customHeight="1"/>
    <row r="876" ht="24.75" customHeight="1"/>
    <row r="877" ht="24.75" customHeight="1"/>
    <row r="878" ht="24.75" customHeight="1"/>
    <row r="879" ht="24.75" customHeight="1"/>
    <row r="880" ht="24.75" customHeight="1"/>
    <row r="881" ht="24.75" customHeight="1"/>
    <row r="882" ht="24.75" customHeight="1"/>
    <row r="883" ht="24.75" customHeight="1"/>
    <row r="884" ht="24.75" customHeight="1"/>
    <row r="885" ht="24.75" customHeight="1"/>
    <row r="886" ht="24.75" customHeight="1"/>
    <row r="887" ht="24.75" customHeight="1"/>
    <row r="888" ht="24.75" customHeight="1"/>
    <row r="889" ht="24.75" customHeight="1"/>
    <row r="890" ht="24.75" customHeight="1"/>
    <row r="891" ht="24.75" customHeight="1"/>
    <row r="892" ht="24.75" customHeight="1"/>
    <row r="893" ht="24.75" customHeight="1"/>
    <row r="894" ht="24.75" customHeight="1"/>
    <row r="895" ht="24.75" customHeight="1"/>
    <row r="896" ht="24.75" customHeight="1"/>
    <row r="897" ht="24.75" customHeight="1"/>
    <row r="898" ht="24.75" customHeight="1"/>
    <row r="899" ht="24.75" customHeight="1"/>
    <row r="900" ht="24.75" customHeight="1"/>
    <row r="901" ht="24.75" customHeight="1"/>
    <row r="902" ht="24.75" customHeight="1"/>
    <row r="903" ht="24.75" customHeight="1"/>
    <row r="904" ht="24.75" customHeight="1"/>
    <row r="905" ht="24.75" customHeight="1"/>
    <row r="906" ht="24.75" customHeight="1"/>
    <row r="907" ht="24.75" customHeight="1"/>
    <row r="908" ht="24.75" customHeight="1"/>
    <row r="909" ht="24.75" customHeight="1"/>
    <row r="910" ht="24.75" customHeight="1"/>
    <row r="911" ht="24.75" customHeight="1"/>
    <row r="912" ht="24.75" customHeight="1"/>
    <row r="913" ht="24.75" customHeight="1"/>
    <row r="914" ht="24.75" customHeight="1"/>
    <row r="915" ht="24.75" customHeight="1"/>
    <row r="916" ht="24.75" customHeight="1"/>
    <row r="917" ht="24.75" customHeight="1"/>
    <row r="918" ht="24.75" customHeight="1"/>
    <row r="919" ht="24.75" customHeight="1"/>
    <row r="920" ht="24.75" customHeight="1"/>
    <row r="921" ht="24.75" customHeight="1"/>
    <row r="922" ht="24.75" customHeight="1"/>
    <row r="923" ht="24.75" customHeight="1"/>
    <row r="924" ht="24.75" customHeight="1"/>
    <row r="925" ht="24.75" customHeight="1"/>
    <row r="926" ht="24.75" customHeight="1"/>
    <row r="927" ht="24.75" customHeight="1"/>
    <row r="928" ht="24.75" customHeight="1"/>
    <row r="929" ht="24.75" customHeight="1"/>
    <row r="930" ht="24.75" customHeight="1"/>
    <row r="931" ht="24.75" customHeight="1"/>
    <row r="932" ht="24.75" customHeight="1"/>
    <row r="933" ht="24.75" customHeight="1"/>
    <row r="934" ht="24.75" customHeight="1"/>
    <row r="935" ht="24.75" customHeight="1"/>
    <row r="936" ht="24.75" customHeight="1"/>
    <row r="937" ht="24.75" customHeight="1"/>
    <row r="938" ht="24.75" customHeight="1"/>
    <row r="939" ht="24.75" customHeight="1"/>
    <row r="940" ht="24.75" customHeight="1"/>
    <row r="941" ht="24.75" customHeight="1"/>
    <row r="942" ht="24.75" customHeight="1"/>
    <row r="943" ht="24.75" customHeight="1"/>
    <row r="944" ht="24.75" customHeight="1"/>
    <row r="945" ht="24.75" customHeight="1"/>
    <row r="946" ht="24.75" customHeight="1"/>
    <row r="947" ht="24.75" customHeight="1"/>
    <row r="948" ht="24.75" customHeight="1"/>
    <row r="949" ht="24.75" customHeight="1"/>
    <row r="950" ht="24.75" customHeight="1"/>
    <row r="951" ht="24.75" customHeight="1"/>
    <row r="952" ht="24.75" customHeight="1"/>
    <row r="953" ht="24.75" customHeight="1"/>
    <row r="954" ht="24.75" customHeight="1"/>
    <row r="955" ht="24.75" customHeight="1"/>
    <row r="956" ht="24.75" customHeight="1"/>
    <row r="957" ht="24.75" customHeight="1"/>
    <row r="958" ht="24.75" customHeight="1"/>
    <row r="959" ht="24.75" customHeight="1"/>
    <row r="960" ht="24.75" customHeight="1"/>
    <row r="961" ht="24.75" customHeight="1"/>
    <row r="962" ht="24.75" customHeight="1"/>
    <row r="963" ht="24.75" customHeight="1"/>
    <row r="964" ht="24.75" customHeight="1"/>
    <row r="965" ht="24.75" customHeight="1"/>
    <row r="966" ht="24.75" customHeight="1"/>
    <row r="967" ht="24.75" customHeight="1"/>
    <row r="968" ht="24.75" customHeight="1"/>
    <row r="969" ht="24.75" customHeight="1"/>
    <row r="970" ht="24.75" customHeight="1"/>
    <row r="971" ht="24.75" customHeight="1"/>
    <row r="972" ht="24.75" customHeight="1"/>
    <row r="973" ht="24.75" customHeight="1"/>
    <row r="974" ht="24.75" customHeight="1"/>
    <row r="975" ht="24.75" customHeight="1"/>
    <row r="976" ht="24.75" customHeight="1"/>
    <row r="977" ht="24.75" customHeight="1"/>
    <row r="978" ht="24.75" customHeight="1"/>
    <row r="979" ht="24.75" customHeight="1"/>
    <row r="980" ht="24.75" customHeight="1"/>
    <row r="981" ht="24.75" customHeight="1"/>
    <row r="982" ht="24.75" customHeight="1"/>
    <row r="983" ht="24.75" customHeight="1"/>
    <row r="984" ht="24.75" customHeight="1"/>
    <row r="985" ht="24.75" customHeight="1"/>
    <row r="986" ht="24.75" customHeight="1"/>
    <row r="987" ht="24.75" customHeight="1"/>
    <row r="988" ht="24.75" customHeight="1"/>
    <row r="989" ht="24.75" customHeight="1"/>
    <row r="990" ht="24.75" customHeight="1"/>
    <row r="991" ht="24.75" customHeight="1"/>
    <row r="992" ht="24.75" customHeight="1"/>
    <row r="993" ht="24.75" customHeight="1"/>
    <row r="994" ht="24.75" customHeight="1"/>
    <row r="995" ht="24.75" customHeight="1"/>
    <row r="996" ht="24.75" customHeight="1"/>
    <row r="997" ht="24.75" customHeight="1"/>
    <row r="998" ht="24.75" customHeight="1"/>
    <row r="999" ht="24.75" customHeight="1"/>
    <row r="1000" ht="24.75" customHeight="1"/>
    <row r="1001" ht="24.75" customHeight="1"/>
    <row r="1002" ht="24.75" customHeight="1"/>
    <row r="1003" ht="24.75" customHeight="1"/>
    <row r="1004" ht="24.75" customHeight="1"/>
    <row r="1005" ht="24.75" customHeight="1"/>
    <row r="1006" ht="24.75" customHeight="1"/>
    <row r="1007" ht="24.75" customHeight="1"/>
    <row r="1008" ht="24.75" customHeight="1"/>
    <row r="1009" ht="24.75" customHeight="1"/>
    <row r="1010" ht="24.75" customHeight="1"/>
    <row r="1011" ht="24.75" customHeight="1"/>
    <row r="1012" ht="24.75" customHeight="1"/>
    <row r="1013" ht="24.75" customHeight="1"/>
    <row r="1014" ht="24.75" customHeight="1"/>
    <row r="1015" ht="24.75" customHeight="1"/>
    <row r="1016" ht="24.75" customHeight="1"/>
    <row r="1017" ht="24.75" customHeight="1"/>
    <row r="1018" ht="24.75" customHeight="1"/>
    <row r="1019" ht="24.75" customHeight="1"/>
    <row r="1020" ht="24.75" customHeight="1"/>
    <row r="1021" ht="24.75" customHeight="1"/>
    <row r="1022" ht="24.75" customHeight="1"/>
    <row r="1023" ht="24.75" customHeight="1"/>
    <row r="1024" ht="24.75" customHeight="1"/>
    <row r="1025" ht="24.75" customHeight="1"/>
    <row r="1026" ht="24.75" customHeight="1"/>
    <row r="1027" ht="24.75" customHeight="1"/>
    <row r="1028" ht="24.75" customHeight="1"/>
    <row r="1029" ht="24.75" customHeight="1"/>
    <row r="1030" ht="24.75" customHeight="1"/>
    <row r="1031" ht="24.75" customHeight="1"/>
    <row r="1032" ht="24.75" customHeight="1"/>
    <row r="1033" ht="24.75" customHeight="1"/>
    <row r="1034" ht="24.75" customHeight="1"/>
    <row r="1035" ht="24.75" customHeight="1"/>
    <row r="1036" ht="24.75" customHeight="1"/>
    <row r="1037" ht="24.75" customHeight="1"/>
    <row r="1038" ht="24.75" customHeight="1"/>
    <row r="1039" ht="24.75" customHeight="1"/>
    <row r="1040" ht="24.75" customHeight="1"/>
    <row r="1041" ht="24.75" customHeight="1"/>
    <row r="1042" ht="24.75" customHeight="1"/>
    <row r="1043" ht="24.75" customHeight="1"/>
    <row r="1044" ht="24.75" customHeight="1"/>
    <row r="1045" ht="24.75" customHeight="1"/>
    <row r="1046" ht="24.75" customHeight="1"/>
    <row r="1047" ht="24.75" customHeight="1"/>
    <row r="1048" ht="24.75" customHeight="1"/>
    <row r="1049" ht="24.75" customHeight="1"/>
    <row r="1050" ht="24.75" customHeight="1"/>
    <row r="1051" ht="24.75" customHeight="1"/>
    <row r="1052" ht="24.75" customHeight="1"/>
    <row r="1053" ht="24.75" customHeight="1"/>
    <row r="1054" ht="24.75" customHeight="1"/>
    <row r="1055" ht="24.75" customHeight="1"/>
    <row r="1056" ht="24.75" customHeight="1"/>
    <row r="1057" ht="24.75" customHeight="1"/>
    <row r="1058" ht="24.75" customHeight="1"/>
    <row r="1059" ht="24.75" customHeight="1"/>
    <row r="1060" ht="24.75" customHeight="1"/>
    <row r="1061" ht="24.75" customHeight="1"/>
    <row r="1062" ht="24.75" customHeight="1"/>
    <row r="1063" ht="24.75" customHeight="1"/>
    <row r="1064" ht="24.75" customHeight="1"/>
    <row r="1065" ht="24.75" customHeight="1"/>
    <row r="1066" ht="24.75" customHeight="1"/>
    <row r="1067" ht="24.75" customHeight="1"/>
    <row r="1068" ht="24.75" customHeight="1"/>
    <row r="1069" ht="24.75" customHeight="1"/>
    <row r="1070" ht="24.75" customHeight="1"/>
    <row r="1071" ht="24.75" customHeight="1"/>
    <row r="1072" ht="24.75" customHeight="1"/>
    <row r="1073" ht="24.75" customHeight="1"/>
    <row r="1074" ht="24.75" customHeight="1"/>
    <row r="1075" ht="24.75" customHeight="1"/>
    <row r="1076" ht="24.75" customHeight="1"/>
    <row r="1077" ht="24.75" customHeight="1"/>
    <row r="1078" ht="24.75" customHeight="1"/>
    <row r="1079" ht="24.75" customHeight="1"/>
    <row r="1080" ht="24.75" customHeight="1"/>
    <row r="1081" ht="24.75" customHeight="1"/>
    <row r="1082" ht="24.75" customHeight="1"/>
    <row r="1083" ht="24.75" customHeight="1"/>
    <row r="1084" ht="24.75" customHeight="1"/>
    <row r="1085" ht="24.75" customHeight="1"/>
    <row r="1086" ht="24.75" customHeight="1"/>
    <row r="1087" ht="24.75" customHeight="1"/>
    <row r="1088" ht="24.75" customHeight="1"/>
    <row r="1089" ht="24.75" customHeight="1"/>
    <row r="1090" ht="24.75" customHeight="1"/>
    <row r="1091" ht="24.75" customHeight="1"/>
    <row r="1092" ht="24.75" customHeight="1"/>
    <row r="1093" ht="24.75" customHeight="1"/>
    <row r="1094" ht="24.75" customHeight="1"/>
    <row r="1095" ht="24.75" customHeight="1"/>
    <row r="1096" ht="24.75" customHeight="1"/>
    <row r="1097" ht="24.75" customHeight="1"/>
    <row r="1098" ht="24.75" customHeight="1"/>
    <row r="1099" ht="24.75" customHeight="1"/>
    <row r="1100" ht="24.75" customHeight="1"/>
    <row r="1101" ht="24.75" customHeight="1"/>
    <row r="1102" ht="24.75" customHeight="1"/>
    <row r="1103" ht="24.75" customHeight="1"/>
    <row r="1104" ht="24.75" customHeight="1"/>
    <row r="1105" ht="24.75" customHeight="1"/>
    <row r="1106" ht="24.75" customHeight="1"/>
    <row r="1107" ht="24.75" customHeight="1"/>
    <row r="1108" ht="24.75" customHeight="1"/>
    <row r="1109" ht="24.75" customHeight="1"/>
    <row r="1110" ht="24.75" customHeight="1"/>
    <row r="1111" ht="24.75" customHeight="1"/>
    <row r="1112" ht="24.75" customHeight="1"/>
    <row r="1113" ht="24.75" customHeight="1"/>
    <row r="1114" ht="24.75" customHeight="1"/>
    <row r="1115" ht="24.75" customHeight="1"/>
    <row r="1116" ht="24.75" customHeight="1"/>
    <row r="1117" ht="24.75" customHeight="1"/>
    <row r="1118" ht="24.75" customHeight="1"/>
    <row r="1119" ht="24.75" customHeight="1"/>
    <row r="1120" ht="24.75" customHeight="1"/>
    <row r="1121" ht="24.75" customHeight="1"/>
    <row r="1122" ht="24.75" customHeight="1"/>
    <row r="1123" ht="24.75" customHeight="1"/>
    <row r="1124" ht="24.75" customHeight="1"/>
    <row r="1125" ht="24.75" customHeight="1"/>
    <row r="1126" ht="24.75" customHeight="1"/>
    <row r="1127" ht="24.75" customHeight="1"/>
    <row r="1128" ht="24.75" customHeight="1"/>
    <row r="1129" ht="24.75" customHeight="1"/>
    <row r="1130" ht="24.75" customHeight="1"/>
    <row r="1131" ht="24.75" customHeight="1"/>
    <row r="1132" ht="24.75" customHeight="1"/>
    <row r="1133" ht="24.75" customHeight="1"/>
    <row r="1134" ht="24.75" customHeight="1"/>
    <row r="1135" ht="24.75" customHeight="1"/>
    <row r="1136" ht="24.75" customHeight="1"/>
    <row r="1137" ht="24.75" customHeight="1"/>
    <row r="1138" ht="24.75" customHeight="1"/>
    <row r="1139" ht="24.75" customHeight="1"/>
    <row r="1140" ht="24.75" customHeight="1"/>
    <row r="1141" ht="24.75" customHeight="1"/>
    <row r="1142" ht="24.75" customHeight="1"/>
    <row r="1143" ht="24.75" customHeight="1"/>
    <row r="1144" ht="24.75" customHeight="1"/>
    <row r="1145" ht="24.75" customHeight="1"/>
    <row r="1146" ht="24.75" customHeight="1"/>
    <row r="1147" ht="24.75" customHeight="1"/>
    <row r="1148" ht="24.75" customHeight="1"/>
    <row r="1149" ht="24.75" customHeight="1"/>
    <row r="1150" ht="24.75" customHeight="1"/>
    <row r="1151" ht="24.75" customHeight="1"/>
    <row r="1152" ht="24.75" customHeight="1"/>
    <row r="1153" ht="24.75" customHeight="1"/>
    <row r="1154" ht="24.75" customHeight="1"/>
    <row r="1155" ht="24.75" customHeight="1"/>
    <row r="1156" ht="24.75" customHeight="1"/>
    <row r="1157" ht="24.75" customHeight="1"/>
    <row r="1158" ht="24.75" customHeight="1"/>
    <row r="1159" ht="24.75" customHeight="1"/>
    <row r="1160" ht="24.75" customHeight="1"/>
    <row r="1161" ht="24.75" customHeight="1"/>
    <row r="1162" ht="24.75" customHeight="1"/>
    <row r="1163" ht="24.75" customHeight="1"/>
    <row r="1164" ht="24.75" customHeight="1"/>
    <row r="1165" ht="24.75" customHeight="1"/>
    <row r="1166" ht="24.75" customHeight="1"/>
    <row r="1167" ht="24.75" customHeight="1"/>
    <row r="1168" ht="24.75" customHeight="1"/>
    <row r="1169" ht="24.75" customHeight="1"/>
    <row r="1170" ht="24.75" customHeight="1"/>
    <row r="1171" ht="24.75" customHeight="1"/>
    <row r="1172" ht="24.75" customHeight="1"/>
    <row r="1173" ht="24.75" customHeight="1"/>
    <row r="1174" ht="24.75" customHeight="1"/>
    <row r="1175" ht="24.75" customHeight="1"/>
    <row r="1176" ht="24.75" customHeight="1"/>
    <row r="1177" ht="24.75" customHeight="1"/>
    <row r="1178" ht="24.75" customHeight="1"/>
    <row r="1179" ht="24.75" customHeight="1"/>
    <row r="1180" ht="24.75" customHeight="1"/>
    <row r="1181" ht="24.75" customHeight="1"/>
    <row r="1182" ht="24.75" customHeight="1"/>
    <row r="1183" ht="24.75" customHeight="1"/>
    <row r="1184" ht="24.75" customHeight="1"/>
    <row r="1185" ht="24.75" customHeight="1"/>
    <row r="1186" ht="24.75" customHeight="1"/>
    <row r="1187" ht="24.75" customHeight="1"/>
    <row r="1188" ht="24.75" customHeight="1"/>
    <row r="1189" ht="24.75" customHeight="1"/>
    <row r="1190" ht="24.75" customHeight="1"/>
    <row r="1191" ht="24.75" customHeight="1"/>
    <row r="1192" ht="24.75" customHeight="1"/>
    <row r="1193" ht="24.75" customHeight="1"/>
    <row r="1194" ht="24.75" customHeight="1"/>
    <row r="1195" ht="24.75" customHeight="1"/>
    <row r="1196" ht="24.75" customHeight="1"/>
    <row r="1197" ht="24.75" customHeight="1"/>
    <row r="1198" ht="24.75" customHeight="1"/>
    <row r="1199" ht="24.75" customHeight="1"/>
    <row r="1200" ht="24.75" customHeight="1"/>
    <row r="1201" ht="24.75" customHeight="1"/>
    <row r="1202" ht="24.75" customHeight="1"/>
    <row r="1203" ht="24.75" customHeight="1"/>
    <row r="1204" ht="24.75" customHeight="1"/>
    <row r="1205" ht="24.75" customHeight="1"/>
    <row r="1206" ht="24.75" customHeight="1"/>
    <row r="1207" ht="24.75" customHeight="1"/>
    <row r="1208" ht="24.75" customHeight="1"/>
    <row r="1209" ht="24.75" customHeight="1"/>
    <row r="1210" ht="24.75" customHeight="1"/>
    <row r="1211" ht="24.75" customHeight="1"/>
    <row r="1212" ht="24.75" customHeight="1"/>
    <row r="1213" ht="24.75" customHeight="1"/>
    <row r="1214" ht="24.75" customHeight="1"/>
    <row r="1215" ht="24.75" customHeight="1"/>
    <row r="1216" ht="24.75" customHeight="1"/>
    <row r="1217" ht="24.75" customHeight="1"/>
    <row r="1218" ht="24.75" customHeight="1"/>
    <row r="1219" ht="24.75" customHeight="1"/>
    <row r="1220" ht="24.75" customHeight="1"/>
    <row r="1221" ht="24.75" customHeight="1"/>
    <row r="1222" ht="24.75" customHeight="1"/>
    <row r="1223" ht="24.75" customHeight="1"/>
    <row r="1224" ht="24.75" customHeight="1"/>
    <row r="1225" ht="24.75" customHeight="1"/>
    <row r="1226" ht="24.75" customHeight="1"/>
    <row r="1227" ht="24.75" customHeight="1"/>
    <row r="1228" ht="24.75" customHeight="1"/>
    <row r="1229" ht="24.75" customHeight="1"/>
    <row r="1230" ht="24.75" customHeight="1"/>
    <row r="1231" ht="24.75" customHeight="1"/>
    <row r="1232" ht="24.75" customHeight="1"/>
    <row r="1233" ht="24.75" customHeight="1"/>
    <row r="1234" ht="24.75" customHeight="1"/>
    <row r="1235" ht="24.75" customHeight="1"/>
    <row r="1236" ht="24.75" customHeight="1"/>
    <row r="1237" ht="24.75" customHeight="1"/>
    <row r="1238" ht="24.75" customHeight="1"/>
    <row r="1239" ht="24.75" customHeight="1"/>
    <row r="1240" ht="24.75" customHeight="1"/>
    <row r="1241" ht="24.75" customHeight="1"/>
    <row r="1242" ht="24.75" customHeight="1"/>
    <row r="1243" ht="24.75" customHeight="1"/>
    <row r="1244" ht="24.75" customHeight="1"/>
    <row r="1245" ht="24.75" customHeight="1"/>
    <row r="1246" ht="24.75" customHeight="1"/>
    <row r="1247" ht="24.75" customHeight="1"/>
    <row r="1248" ht="24.75" customHeight="1"/>
    <row r="1249" ht="24.75" customHeight="1"/>
    <row r="1250" ht="24.75" customHeight="1"/>
    <row r="1251" ht="24.75" customHeight="1"/>
    <row r="1252" ht="24.75" customHeight="1"/>
    <row r="1253" ht="24.75" customHeight="1"/>
    <row r="1254" ht="24.75" customHeight="1"/>
    <row r="1255" ht="24.75" customHeight="1"/>
    <row r="1256" ht="24.75" customHeight="1"/>
    <row r="1257" ht="24.75" customHeight="1"/>
    <row r="1258" ht="24.75" customHeight="1"/>
    <row r="1259" ht="24.75" customHeight="1"/>
    <row r="1260" ht="24.75" customHeight="1"/>
    <row r="1261" ht="24.75" customHeight="1"/>
    <row r="1262" ht="24.75" customHeight="1"/>
    <row r="1263" ht="24.75" customHeight="1"/>
    <row r="1264" ht="24.75" customHeight="1"/>
    <row r="1265" ht="24.75" customHeight="1"/>
    <row r="1266" ht="24.75" customHeight="1"/>
    <row r="1267" ht="24.75" customHeight="1"/>
    <row r="1268" ht="24.75" customHeight="1"/>
    <row r="1269" ht="24.75" customHeight="1"/>
    <row r="1270" ht="24.75" customHeight="1"/>
    <row r="1271" ht="24.75" customHeight="1"/>
    <row r="1272" ht="24.75" customHeight="1"/>
    <row r="1273" ht="24.75" customHeight="1"/>
    <row r="1274" ht="24.75" customHeight="1"/>
    <row r="1275" ht="24.75" customHeight="1"/>
    <row r="1276" ht="24.75" customHeight="1"/>
    <row r="1277" ht="24.75" customHeight="1"/>
    <row r="1278" ht="24.75" customHeight="1"/>
    <row r="1279" ht="24.75" customHeight="1"/>
    <row r="1280" ht="24.75" customHeight="1"/>
    <row r="1281" ht="24.75" customHeight="1"/>
    <row r="1282" ht="24.75" customHeight="1"/>
    <row r="1283" ht="24.75" customHeight="1"/>
    <row r="1284" ht="24.75" customHeight="1"/>
    <row r="1285" ht="24.75" customHeight="1"/>
    <row r="1286" ht="24.75" customHeight="1"/>
    <row r="1287" ht="24.75" customHeight="1"/>
    <row r="1288" ht="24.75" customHeight="1"/>
    <row r="1289" ht="24.75" customHeight="1"/>
    <row r="1290" ht="24.75" customHeight="1"/>
    <row r="1291" ht="24.75" customHeight="1"/>
    <row r="1292" ht="24.75" customHeight="1"/>
    <row r="1293" ht="24.75" customHeight="1"/>
    <row r="1294" ht="24.75" customHeight="1"/>
    <row r="1295" ht="24.75" customHeight="1"/>
    <row r="1296" ht="24.75" customHeight="1"/>
    <row r="1297" ht="24.75" customHeight="1"/>
    <row r="1298" ht="24.75" customHeight="1"/>
    <row r="1299" ht="24.75" customHeight="1"/>
    <row r="1300" ht="24.75" customHeight="1"/>
    <row r="1301" ht="24.75" customHeight="1"/>
    <row r="1302" ht="24.75" customHeight="1"/>
    <row r="1303" ht="24.75" customHeight="1"/>
    <row r="1304" ht="24.75" customHeight="1"/>
    <row r="1305" ht="24.75" customHeight="1"/>
    <row r="1306" ht="24.75" customHeight="1"/>
    <row r="1307" ht="24.75" customHeight="1"/>
    <row r="1308" ht="24.75" customHeight="1"/>
    <row r="1309" ht="24.75" customHeight="1"/>
    <row r="1310" ht="24.75" customHeight="1"/>
    <row r="1311" ht="24.75" customHeight="1"/>
    <row r="1312" ht="24.75" customHeight="1"/>
    <row r="1313" ht="24.75" customHeight="1"/>
    <row r="1314" ht="24.75" customHeight="1"/>
    <row r="1315" ht="24.75" customHeight="1"/>
    <row r="1316" ht="24.75" customHeight="1"/>
    <row r="1317" ht="24.75" customHeight="1"/>
    <row r="1318" ht="24.75" customHeight="1"/>
    <row r="1319" ht="24.75" customHeight="1"/>
    <row r="1320" ht="24.75" customHeight="1"/>
    <row r="1321" ht="24.75" customHeight="1"/>
    <row r="1322" ht="24.75" customHeight="1"/>
    <row r="1323" ht="24.75" customHeight="1"/>
    <row r="1324" ht="24.75" customHeight="1"/>
    <row r="1325" ht="24.75" customHeight="1"/>
    <row r="1326" ht="24.75" customHeight="1"/>
    <row r="1327" ht="24.75" customHeight="1"/>
    <row r="1328" ht="24.75" customHeight="1"/>
    <row r="1329" ht="24.75" customHeight="1"/>
    <row r="1330" ht="24.75" customHeight="1"/>
    <row r="1331" ht="24.75" customHeight="1"/>
    <row r="1332" ht="24.75" customHeight="1"/>
    <row r="1333" ht="24.75" customHeight="1"/>
    <row r="1334" ht="24.75" customHeight="1"/>
    <row r="1335" ht="24.75" customHeight="1"/>
    <row r="1336" ht="24.75" customHeight="1"/>
    <row r="1337" ht="24.75" customHeight="1"/>
    <row r="1338" ht="24.75" customHeight="1"/>
    <row r="1339" ht="24.75" customHeight="1"/>
    <row r="1340" ht="24.75" customHeight="1"/>
    <row r="1341" ht="24.75" customHeight="1"/>
    <row r="1342" ht="24.75" customHeight="1"/>
    <row r="1343" ht="24.75" customHeight="1"/>
    <row r="1344" ht="24.75" customHeight="1"/>
    <row r="1345" ht="24.75" customHeight="1"/>
    <row r="1346" ht="24.75" customHeight="1"/>
    <row r="1347" ht="24.75" customHeight="1"/>
    <row r="1348" ht="24.75" customHeight="1"/>
    <row r="1349" ht="24.75" customHeight="1"/>
    <row r="1350" ht="24.75" customHeight="1"/>
    <row r="1351" ht="24.75" customHeight="1"/>
    <row r="1352" ht="24.75" customHeight="1"/>
    <row r="1353" ht="24.75" customHeight="1"/>
    <row r="1354" ht="24.75" customHeight="1"/>
    <row r="1355" ht="24.75" customHeight="1"/>
    <row r="1356" ht="24.75" customHeight="1"/>
    <row r="1357" ht="24.75" customHeight="1"/>
    <row r="1358" ht="24.75" customHeight="1"/>
    <row r="1359" ht="24.75" customHeight="1"/>
    <row r="1360" ht="24.75" customHeight="1"/>
    <row r="1361" ht="24.75" customHeight="1"/>
    <row r="1362" ht="24.75" customHeight="1"/>
    <row r="1363" ht="24.75" customHeight="1"/>
    <row r="1364" ht="24.75" customHeight="1"/>
    <row r="1365" ht="24.75" customHeight="1"/>
    <row r="1366" ht="24.75" customHeight="1"/>
    <row r="1367" ht="24.75" customHeight="1"/>
    <row r="1368" ht="24.75" customHeight="1"/>
    <row r="1369" ht="24.75" customHeight="1"/>
    <row r="1370" ht="24.75" customHeight="1"/>
    <row r="1371" ht="24.75" customHeight="1"/>
    <row r="1372" ht="24.75" customHeight="1"/>
    <row r="1373" ht="24.75" customHeight="1"/>
    <row r="1374" ht="24.75" customHeight="1"/>
    <row r="1375" ht="24.75" customHeight="1"/>
    <row r="1376" ht="24.75" customHeight="1"/>
    <row r="1377" ht="24.75" customHeight="1"/>
    <row r="1378" ht="24.75" customHeight="1"/>
    <row r="1379" ht="24.75" customHeight="1"/>
    <row r="1380" ht="24.75" customHeight="1"/>
    <row r="1381" ht="24.75" customHeight="1"/>
    <row r="1382" ht="24.75" customHeight="1"/>
    <row r="1383" ht="24.75" customHeight="1"/>
    <row r="1384" ht="24.75" customHeight="1"/>
    <row r="1385" ht="24.75" customHeight="1"/>
    <row r="1386" ht="24.75" customHeight="1"/>
    <row r="1387" ht="24.75" customHeight="1"/>
    <row r="1388" ht="24.75" customHeight="1"/>
    <row r="1389" ht="24.75" customHeight="1"/>
    <row r="1390" ht="24.75" customHeight="1"/>
    <row r="1391" ht="24.75" customHeight="1"/>
    <row r="1392" ht="24.75" customHeight="1"/>
    <row r="1393" ht="24.75" customHeight="1"/>
    <row r="1394" ht="24.75" customHeight="1"/>
    <row r="1395" ht="24.75" customHeight="1"/>
    <row r="1396" ht="24.75" customHeight="1"/>
    <row r="1397" ht="24.75" customHeight="1"/>
    <row r="1398" ht="24.75" customHeight="1"/>
    <row r="1399" ht="24.75" customHeight="1"/>
    <row r="1400" ht="24.75" customHeight="1"/>
    <row r="1401" ht="24.75" customHeight="1"/>
    <row r="1402" ht="24.75" customHeight="1"/>
    <row r="1403" ht="24.75" customHeight="1"/>
    <row r="1404" ht="24.75" customHeight="1"/>
    <row r="1405" ht="24.75" customHeight="1"/>
    <row r="1406" ht="24.75" customHeight="1"/>
    <row r="1407" ht="24.75" customHeight="1"/>
    <row r="1408" ht="24.75" customHeight="1"/>
    <row r="1409" ht="24.75" customHeight="1"/>
    <row r="1410" ht="24.75" customHeight="1"/>
    <row r="1411" ht="24.75" customHeight="1"/>
    <row r="1412" ht="24.75" customHeight="1"/>
    <row r="1413" ht="24.75" customHeight="1"/>
    <row r="1414" ht="24.75" customHeight="1"/>
    <row r="1415" ht="24.75" customHeight="1"/>
    <row r="1416" ht="24.75" customHeight="1"/>
    <row r="1417" ht="24.75" customHeight="1"/>
    <row r="1418" ht="24.75" customHeight="1"/>
    <row r="1419" ht="24.75" customHeight="1"/>
    <row r="1420" ht="24.75" customHeight="1"/>
    <row r="1421" ht="24.75" customHeight="1"/>
    <row r="1422" ht="24.75" customHeight="1"/>
    <row r="1423" ht="24.75" customHeight="1"/>
    <row r="1424" ht="24.75" customHeight="1"/>
    <row r="1425" ht="24.75" customHeight="1"/>
    <row r="1426" ht="24.75" customHeight="1"/>
    <row r="1427" ht="24.75" customHeight="1"/>
    <row r="1428" ht="24.75" customHeight="1"/>
    <row r="1429" ht="24.75" customHeight="1"/>
    <row r="1430" ht="24.75" customHeight="1"/>
    <row r="1431" ht="24.75" customHeight="1"/>
    <row r="1432" ht="24.75" customHeight="1"/>
    <row r="1433" ht="24.75" customHeight="1"/>
    <row r="1434" ht="24.75" customHeight="1"/>
    <row r="1435" ht="24.75" customHeight="1"/>
    <row r="1436" ht="24.75" customHeight="1"/>
    <row r="1437" ht="24.75" customHeight="1"/>
    <row r="1438" ht="24.75" customHeight="1"/>
    <row r="1439" ht="24.75" customHeight="1"/>
    <row r="1440" ht="24.75" customHeight="1"/>
    <row r="1441" ht="24.75" customHeight="1"/>
    <row r="1442" ht="24.75" customHeight="1"/>
    <row r="1443" ht="24.75" customHeight="1"/>
    <row r="1444" ht="24.75" customHeight="1"/>
    <row r="1445" ht="24.75" customHeight="1"/>
    <row r="1446" ht="24.75" customHeight="1"/>
    <row r="1447" ht="24.75" customHeight="1"/>
    <row r="1448" ht="24.75" customHeight="1"/>
    <row r="1449" ht="24.75" customHeight="1"/>
    <row r="1450" ht="24.75" customHeight="1"/>
    <row r="1451" ht="24.75" customHeight="1"/>
    <row r="1452" ht="24.75" customHeight="1"/>
    <row r="1453" ht="24.75" customHeight="1"/>
    <row r="1454" ht="24.75" customHeight="1"/>
    <row r="1455" ht="24.75" customHeight="1"/>
    <row r="1456" ht="24.75" customHeight="1"/>
    <row r="1457" ht="24.75" customHeight="1"/>
    <row r="1458" ht="24.75" customHeight="1"/>
    <row r="1459" ht="24.75" customHeight="1"/>
    <row r="1460" ht="24.75" customHeight="1"/>
    <row r="1461" ht="24.75" customHeight="1"/>
  </sheetData>
  <sheetProtection/>
  <mergeCells count="3">
    <mergeCell ref="A1:B1"/>
    <mergeCell ref="A2:B2"/>
    <mergeCell ref="B3:B4"/>
  </mergeCells>
  <printOptions horizontalCentered="1"/>
  <pageMargins left="0.31" right="0.31" top="0.47" bottom="0.55" header="0.51" footer="0.51"/>
  <pageSetup horizontalDpi="600" verticalDpi="600" orientation="portrait" paperSize="9"/>
  <headerFooter alignWithMargins="0">
    <oddFooter>&amp;C第 &amp;P 页</oddFooter>
  </headerFooter>
  <drawing r:id="rId1"/>
</worksheet>
</file>

<file path=xl/worksheets/sheet6.xml><?xml version="1.0" encoding="utf-8"?>
<worksheet xmlns="http://schemas.openxmlformats.org/spreadsheetml/2006/main" xmlns:r="http://schemas.openxmlformats.org/officeDocument/2006/relationships">
  <dimension ref="A1:G20"/>
  <sheetViews>
    <sheetView zoomScaleSheetLayoutView="100" workbookViewId="0" topLeftCell="A1">
      <selection activeCell="J13" sqref="J13"/>
    </sheetView>
  </sheetViews>
  <sheetFormatPr defaultColWidth="9.00390625" defaultRowHeight="14.25"/>
  <cols>
    <col min="7" max="7" width="23.875" style="0" customWidth="1"/>
  </cols>
  <sheetData>
    <row r="1" spans="1:7" ht="18.75" customHeight="1">
      <c r="A1" s="132" t="s">
        <v>711</v>
      </c>
      <c r="B1" s="133"/>
      <c r="C1" s="133"/>
      <c r="D1" s="133"/>
      <c r="E1" s="133"/>
      <c r="F1" s="133"/>
      <c r="G1" s="133"/>
    </row>
    <row r="2" spans="1:7" ht="18.75" customHeight="1">
      <c r="A2" s="133"/>
      <c r="B2" s="133"/>
      <c r="C2" s="133"/>
      <c r="D2" s="133"/>
      <c r="E2" s="133"/>
      <c r="F2" s="133"/>
      <c r="G2" s="133"/>
    </row>
    <row r="3" spans="1:7" ht="18.75" customHeight="1">
      <c r="A3" s="133"/>
      <c r="B3" s="133"/>
      <c r="C3" s="133"/>
      <c r="D3" s="133"/>
      <c r="E3" s="133"/>
      <c r="F3" s="133"/>
      <c r="G3" s="133"/>
    </row>
    <row r="4" spans="1:7" ht="18.75" customHeight="1">
      <c r="A4" s="133"/>
      <c r="B4" s="133"/>
      <c r="C4" s="133"/>
      <c r="D4" s="133"/>
      <c r="E4" s="133"/>
      <c r="F4" s="133"/>
      <c r="G4" s="133"/>
    </row>
    <row r="5" spans="1:7" ht="18.75" customHeight="1">
      <c r="A5" s="133"/>
      <c r="B5" s="133"/>
      <c r="C5" s="133"/>
      <c r="D5" s="133"/>
      <c r="E5" s="133"/>
      <c r="F5" s="133"/>
      <c r="G5" s="133"/>
    </row>
    <row r="6" spans="1:7" ht="18.75" customHeight="1">
      <c r="A6" s="133"/>
      <c r="B6" s="133"/>
      <c r="C6" s="133"/>
      <c r="D6" s="133"/>
      <c r="E6" s="133"/>
      <c r="F6" s="133"/>
      <c r="G6" s="133"/>
    </row>
    <row r="7" spans="1:7" ht="18.75" customHeight="1">
      <c r="A7" s="133"/>
      <c r="B7" s="133"/>
      <c r="C7" s="133"/>
      <c r="D7" s="133"/>
      <c r="E7" s="133"/>
      <c r="F7" s="133"/>
      <c r="G7" s="133"/>
    </row>
    <row r="8" spans="1:7" ht="18.75" customHeight="1">
      <c r="A8" s="133"/>
      <c r="B8" s="133"/>
      <c r="C8" s="133"/>
      <c r="D8" s="133"/>
      <c r="E8" s="133"/>
      <c r="F8" s="133"/>
      <c r="G8" s="133"/>
    </row>
    <row r="9" spans="1:7" ht="18.75" customHeight="1">
      <c r="A9" s="133"/>
      <c r="B9" s="133"/>
      <c r="C9" s="133"/>
      <c r="D9" s="133"/>
      <c r="E9" s="133"/>
      <c r="F9" s="133"/>
      <c r="G9" s="133"/>
    </row>
    <row r="10" spans="1:7" ht="18.75" customHeight="1">
      <c r="A10" s="133"/>
      <c r="B10" s="133"/>
      <c r="C10" s="133"/>
      <c r="D10" s="133"/>
      <c r="E10" s="133"/>
      <c r="F10" s="133"/>
      <c r="G10" s="133"/>
    </row>
    <row r="11" spans="1:7" ht="18.75" customHeight="1">
      <c r="A11" s="133"/>
      <c r="B11" s="133"/>
      <c r="C11" s="133"/>
      <c r="D11" s="133"/>
      <c r="E11" s="133"/>
      <c r="F11" s="133"/>
      <c r="G11" s="133"/>
    </row>
    <row r="12" spans="1:7" ht="18.75" customHeight="1">
      <c r="A12" s="133"/>
      <c r="B12" s="133"/>
      <c r="C12" s="133"/>
      <c r="D12" s="133"/>
      <c r="E12" s="133"/>
      <c r="F12" s="133"/>
      <c r="G12" s="133"/>
    </row>
    <row r="13" spans="1:7" ht="18.75" customHeight="1">
      <c r="A13" s="133"/>
      <c r="B13" s="133"/>
      <c r="C13" s="133"/>
      <c r="D13" s="133"/>
      <c r="E13" s="133"/>
      <c r="F13" s="133"/>
      <c r="G13" s="133"/>
    </row>
    <row r="14" spans="1:7" ht="18.75" customHeight="1">
      <c r="A14" s="133"/>
      <c r="B14" s="133"/>
      <c r="C14" s="133"/>
      <c r="D14" s="133"/>
      <c r="E14" s="133"/>
      <c r="F14" s="133"/>
      <c r="G14" s="133"/>
    </row>
    <row r="15" spans="1:7" ht="18.75" customHeight="1">
      <c r="A15" s="133"/>
      <c r="B15" s="133"/>
      <c r="C15" s="133"/>
      <c r="D15" s="133"/>
      <c r="E15" s="133"/>
      <c r="F15" s="133"/>
      <c r="G15" s="133"/>
    </row>
    <row r="16" spans="1:7" ht="18.75" customHeight="1">
      <c r="A16" s="133"/>
      <c r="B16" s="133"/>
      <c r="C16" s="133"/>
      <c r="D16" s="133"/>
      <c r="E16" s="133"/>
      <c r="F16" s="133"/>
      <c r="G16" s="133"/>
    </row>
    <row r="17" spans="1:7" ht="18.75" customHeight="1">
      <c r="A17" s="133"/>
      <c r="B17" s="133"/>
      <c r="C17" s="133"/>
      <c r="D17" s="133"/>
      <c r="E17" s="133"/>
      <c r="F17" s="133"/>
      <c r="G17" s="133"/>
    </row>
    <row r="18" spans="1:7" ht="18.75" customHeight="1">
      <c r="A18" s="133"/>
      <c r="B18" s="133"/>
      <c r="C18" s="133"/>
      <c r="D18" s="133"/>
      <c r="E18" s="133"/>
      <c r="F18" s="133"/>
      <c r="G18" s="133"/>
    </row>
    <row r="19" spans="1:7" ht="18.75" customHeight="1">
      <c r="A19" s="133"/>
      <c r="B19" s="133"/>
      <c r="C19" s="133"/>
      <c r="D19" s="133"/>
      <c r="E19" s="133"/>
      <c r="F19" s="133"/>
      <c r="G19" s="133"/>
    </row>
    <row r="20" spans="1:7" ht="78" customHeight="1">
      <c r="A20" s="133"/>
      <c r="B20" s="133"/>
      <c r="C20" s="133"/>
      <c r="D20" s="133"/>
      <c r="E20" s="133"/>
      <c r="F20" s="133"/>
      <c r="G20" s="133"/>
    </row>
  </sheetData>
  <sheetProtection/>
  <mergeCells count="1">
    <mergeCell ref="A1:G20"/>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28"/>
  <sheetViews>
    <sheetView zoomScaleSheetLayoutView="100" workbookViewId="0" topLeftCell="A1">
      <selection activeCell="B7" sqref="B7"/>
    </sheetView>
  </sheetViews>
  <sheetFormatPr defaultColWidth="9.00390625" defaultRowHeight="14.25"/>
  <cols>
    <col min="1" max="1" width="51.375" style="0" customWidth="1"/>
    <col min="2" max="2" width="33.00390625" style="0" customWidth="1"/>
  </cols>
  <sheetData>
    <row r="1" spans="1:2" ht="45" customHeight="1">
      <c r="A1" s="121" t="s">
        <v>712</v>
      </c>
      <c r="B1" s="121"/>
    </row>
    <row r="2" spans="1:2" ht="25.5">
      <c r="A2" s="122"/>
      <c r="B2" s="123" t="s">
        <v>60</v>
      </c>
    </row>
    <row r="3" spans="1:2" ht="27" customHeight="1">
      <c r="A3" s="124" t="s">
        <v>713</v>
      </c>
      <c r="B3" s="125" t="s">
        <v>27</v>
      </c>
    </row>
    <row r="4" spans="1:2" ht="27" customHeight="1">
      <c r="A4" s="126" t="s">
        <v>714</v>
      </c>
      <c r="B4" s="127">
        <f>B5+B10+B21+B23</f>
        <v>142504</v>
      </c>
    </row>
    <row r="5" spans="1:2" ht="27" customHeight="1">
      <c r="A5" s="128" t="s">
        <v>99</v>
      </c>
      <c r="B5" s="129">
        <f>SUM(B6:B9)</f>
        <v>92094</v>
      </c>
    </row>
    <row r="6" spans="1:2" ht="27" customHeight="1">
      <c r="A6" s="130" t="s">
        <v>715</v>
      </c>
      <c r="B6" s="131">
        <v>79837</v>
      </c>
    </row>
    <row r="7" spans="1:2" ht="27" customHeight="1">
      <c r="A7" s="130" t="s">
        <v>716</v>
      </c>
      <c r="B7" s="131">
        <v>250</v>
      </c>
    </row>
    <row r="8" spans="1:2" ht="27" customHeight="1">
      <c r="A8" s="130" t="s">
        <v>717</v>
      </c>
      <c r="B8" s="131">
        <v>7933</v>
      </c>
    </row>
    <row r="9" spans="1:2" ht="27" customHeight="1">
      <c r="A9" s="130" t="s">
        <v>718</v>
      </c>
      <c r="B9" s="131">
        <v>4074</v>
      </c>
    </row>
    <row r="10" spans="1:2" ht="27" customHeight="1">
      <c r="A10" s="128" t="s">
        <v>100</v>
      </c>
      <c r="B10" s="127">
        <f>SUM(B11:B20)</f>
        <v>11815</v>
      </c>
    </row>
    <row r="11" spans="1:2" ht="27" customHeight="1">
      <c r="A11" s="130" t="s">
        <v>719</v>
      </c>
      <c r="B11" s="131">
        <v>5146</v>
      </c>
    </row>
    <row r="12" spans="1:2" ht="27" customHeight="1">
      <c r="A12" s="130" t="s">
        <v>720</v>
      </c>
      <c r="B12" s="131">
        <v>361</v>
      </c>
    </row>
    <row r="13" spans="1:2" ht="27" customHeight="1">
      <c r="A13" s="130" t="s">
        <v>721</v>
      </c>
      <c r="B13" s="131">
        <v>488</v>
      </c>
    </row>
    <row r="14" spans="1:2" ht="27" customHeight="1">
      <c r="A14" s="130" t="s">
        <v>722</v>
      </c>
      <c r="B14" s="131">
        <v>243</v>
      </c>
    </row>
    <row r="15" spans="1:2" ht="27" customHeight="1">
      <c r="A15" s="130" t="s">
        <v>723</v>
      </c>
      <c r="B15" s="131">
        <v>1480</v>
      </c>
    </row>
    <row r="16" spans="1:2" ht="27" customHeight="1">
      <c r="A16" s="130" t="s">
        <v>724</v>
      </c>
      <c r="B16" s="131">
        <v>484</v>
      </c>
    </row>
    <row r="17" spans="1:2" ht="27" customHeight="1">
      <c r="A17" s="130" t="s">
        <v>725</v>
      </c>
      <c r="B17" s="131">
        <v>6</v>
      </c>
    </row>
    <row r="18" spans="1:2" ht="27" customHeight="1">
      <c r="A18" s="130" t="s">
        <v>726</v>
      </c>
      <c r="B18" s="131">
        <v>465</v>
      </c>
    </row>
    <row r="19" spans="1:2" ht="27" customHeight="1">
      <c r="A19" s="130" t="s">
        <v>727</v>
      </c>
      <c r="B19" s="131">
        <v>2212</v>
      </c>
    </row>
    <row r="20" spans="1:2" ht="27" customHeight="1">
      <c r="A20" s="130" t="s">
        <v>728</v>
      </c>
      <c r="B20" s="131">
        <v>930</v>
      </c>
    </row>
    <row r="21" spans="1:2" ht="27" customHeight="1">
      <c r="A21" s="128" t="s">
        <v>101</v>
      </c>
      <c r="B21" s="128">
        <f>SUM(B22)</f>
        <v>189</v>
      </c>
    </row>
    <row r="22" spans="1:2" ht="27" customHeight="1">
      <c r="A22" s="130" t="s">
        <v>729</v>
      </c>
      <c r="B22" s="131">
        <v>189</v>
      </c>
    </row>
    <row r="23" spans="1:2" ht="27" customHeight="1">
      <c r="A23" s="128" t="s">
        <v>102</v>
      </c>
      <c r="B23" s="128">
        <f>SUM(B24:B28)</f>
        <v>38406</v>
      </c>
    </row>
    <row r="24" spans="1:2" ht="27" customHeight="1">
      <c r="A24" s="130" t="s">
        <v>730</v>
      </c>
      <c r="B24" s="131">
        <v>4173</v>
      </c>
    </row>
    <row r="25" spans="1:2" ht="27" customHeight="1">
      <c r="A25" s="130" t="s">
        <v>731</v>
      </c>
      <c r="B25" s="131">
        <v>30</v>
      </c>
    </row>
    <row r="26" spans="1:2" ht="27" customHeight="1">
      <c r="A26" s="130" t="s">
        <v>732</v>
      </c>
      <c r="B26" s="131">
        <v>65</v>
      </c>
    </row>
    <row r="27" spans="1:2" ht="27" customHeight="1">
      <c r="A27" s="130" t="s">
        <v>733</v>
      </c>
      <c r="B27" s="131">
        <v>23850</v>
      </c>
    </row>
    <row r="28" spans="1:2" ht="27" customHeight="1">
      <c r="A28" s="130" t="s">
        <v>734</v>
      </c>
      <c r="B28" s="131">
        <v>10288</v>
      </c>
    </row>
  </sheetData>
  <sheetProtection/>
  <mergeCells count="1">
    <mergeCell ref="A1:B1"/>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A188"/>
  <sheetViews>
    <sheetView zoomScaleSheetLayoutView="100" workbookViewId="0" topLeftCell="A52">
      <selection activeCell="A8" sqref="A8"/>
    </sheetView>
  </sheetViews>
  <sheetFormatPr defaultColWidth="9.00390625" defaultRowHeight="14.25"/>
  <cols>
    <col min="1" max="1" width="81.875" style="0" customWidth="1"/>
  </cols>
  <sheetData>
    <row r="1" ht="27">
      <c r="A1" s="113" t="s">
        <v>8</v>
      </c>
    </row>
    <row r="2" ht="22.5">
      <c r="A2" s="114" t="s">
        <v>735</v>
      </c>
    </row>
    <row r="3" ht="101.25">
      <c r="A3" s="115" t="s">
        <v>736</v>
      </c>
    </row>
    <row r="4" ht="20.25">
      <c r="A4" s="116" t="s">
        <v>737</v>
      </c>
    </row>
    <row r="5" ht="40.5">
      <c r="A5" s="115" t="s">
        <v>738</v>
      </c>
    </row>
    <row r="6" ht="60.75">
      <c r="A6" s="117" t="s">
        <v>739</v>
      </c>
    </row>
    <row r="7" ht="60.75">
      <c r="A7" s="118" t="s">
        <v>740</v>
      </c>
    </row>
    <row r="8" ht="121.5">
      <c r="A8" s="118" t="s">
        <v>741</v>
      </c>
    </row>
    <row r="9" ht="40.5">
      <c r="A9" s="118" t="s">
        <v>742</v>
      </c>
    </row>
    <row r="10" ht="60.75">
      <c r="A10" s="118" t="s">
        <v>743</v>
      </c>
    </row>
    <row r="11" ht="60.75">
      <c r="A11" s="117" t="s">
        <v>744</v>
      </c>
    </row>
    <row r="12" ht="121.5">
      <c r="A12" s="118" t="s">
        <v>745</v>
      </c>
    </row>
    <row r="13" ht="60.75">
      <c r="A13" s="118" t="s">
        <v>746</v>
      </c>
    </row>
    <row r="14" ht="60.75">
      <c r="A14" s="118" t="s">
        <v>747</v>
      </c>
    </row>
    <row r="15" ht="60.75">
      <c r="A15" s="118" t="s">
        <v>748</v>
      </c>
    </row>
    <row r="16" ht="60.75">
      <c r="A16" s="118" t="s">
        <v>749</v>
      </c>
    </row>
    <row r="17" ht="40.5">
      <c r="A17" s="118" t="s">
        <v>750</v>
      </c>
    </row>
    <row r="18" ht="60.75">
      <c r="A18" s="119" t="s">
        <v>751</v>
      </c>
    </row>
    <row r="19" ht="40.5">
      <c r="A19" s="118" t="s">
        <v>752</v>
      </c>
    </row>
    <row r="20" ht="60.75">
      <c r="A20" s="118" t="s">
        <v>753</v>
      </c>
    </row>
    <row r="21" ht="60.75">
      <c r="A21" s="118" t="s">
        <v>754</v>
      </c>
    </row>
    <row r="22" ht="40.5">
      <c r="A22" s="117" t="s">
        <v>755</v>
      </c>
    </row>
    <row r="23" ht="60.75">
      <c r="A23" s="119" t="s">
        <v>756</v>
      </c>
    </row>
    <row r="24" ht="60.75">
      <c r="A24" s="118" t="s">
        <v>757</v>
      </c>
    </row>
    <row r="25" ht="40.5">
      <c r="A25" s="118" t="s">
        <v>758</v>
      </c>
    </row>
    <row r="26" ht="81">
      <c r="A26" s="118" t="s">
        <v>759</v>
      </c>
    </row>
    <row r="27" ht="81">
      <c r="A27" s="118" t="s">
        <v>760</v>
      </c>
    </row>
    <row r="28" ht="20.25">
      <c r="A28" s="118" t="s">
        <v>761</v>
      </c>
    </row>
    <row r="29" ht="81">
      <c r="A29" s="118" t="s">
        <v>762</v>
      </c>
    </row>
    <row r="30" ht="40.5">
      <c r="A30" s="117" t="s">
        <v>763</v>
      </c>
    </row>
    <row r="31" ht="81">
      <c r="A31" s="118" t="s">
        <v>764</v>
      </c>
    </row>
    <row r="32" ht="60.75">
      <c r="A32" s="118" t="s">
        <v>765</v>
      </c>
    </row>
    <row r="33" ht="40.5">
      <c r="A33" s="118" t="s">
        <v>766</v>
      </c>
    </row>
    <row r="34" ht="81">
      <c r="A34" s="118" t="s">
        <v>767</v>
      </c>
    </row>
    <row r="35" ht="40.5">
      <c r="A35" s="118" t="s">
        <v>768</v>
      </c>
    </row>
    <row r="36" ht="101.25">
      <c r="A36" s="118" t="s">
        <v>769</v>
      </c>
    </row>
    <row r="37" ht="40.5">
      <c r="A37" s="117" t="s">
        <v>770</v>
      </c>
    </row>
    <row r="38" ht="20.25">
      <c r="A38" s="118" t="s">
        <v>771</v>
      </c>
    </row>
    <row r="39" ht="20.25">
      <c r="A39" s="118" t="s">
        <v>772</v>
      </c>
    </row>
    <row r="40" ht="20.25">
      <c r="A40" s="118" t="s">
        <v>773</v>
      </c>
    </row>
    <row r="41" ht="40.5">
      <c r="A41" s="117" t="s">
        <v>774</v>
      </c>
    </row>
    <row r="42" ht="40.5">
      <c r="A42" s="118" t="s">
        <v>775</v>
      </c>
    </row>
    <row r="43" ht="40.5">
      <c r="A43" s="118" t="s">
        <v>776</v>
      </c>
    </row>
    <row r="44" ht="40.5">
      <c r="A44" s="117" t="s">
        <v>777</v>
      </c>
    </row>
    <row r="45" ht="20.25">
      <c r="A45" s="118" t="s">
        <v>778</v>
      </c>
    </row>
    <row r="46" ht="20.25">
      <c r="A46" s="118" t="s">
        <v>779</v>
      </c>
    </row>
    <row r="47" ht="20.25">
      <c r="A47" s="118" t="s">
        <v>780</v>
      </c>
    </row>
    <row r="48" ht="20.25">
      <c r="A48" s="117" t="s">
        <v>781</v>
      </c>
    </row>
    <row r="49" ht="40.5">
      <c r="A49" s="118" t="s">
        <v>782</v>
      </c>
    </row>
    <row r="50" ht="40.5">
      <c r="A50" s="118" t="s">
        <v>783</v>
      </c>
    </row>
    <row r="51" ht="40.5">
      <c r="A51" s="117" t="s">
        <v>784</v>
      </c>
    </row>
    <row r="52" ht="60.75">
      <c r="A52" s="118" t="s">
        <v>785</v>
      </c>
    </row>
    <row r="53" ht="81">
      <c r="A53" s="118" t="s">
        <v>786</v>
      </c>
    </row>
    <row r="54" ht="81">
      <c r="A54" s="118" t="s">
        <v>787</v>
      </c>
    </row>
    <row r="55" ht="40.5">
      <c r="A55" s="118" t="s">
        <v>788</v>
      </c>
    </row>
    <row r="56" ht="81">
      <c r="A56" s="118" t="s">
        <v>789</v>
      </c>
    </row>
    <row r="57" ht="40.5">
      <c r="A57" s="117" t="s">
        <v>790</v>
      </c>
    </row>
    <row r="58" ht="20.25">
      <c r="A58" s="118" t="s">
        <v>791</v>
      </c>
    </row>
    <row r="59" ht="40.5">
      <c r="A59" s="118" t="s">
        <v>792</v>
      </c>
    </row>
    <row r="60" ht="20.25">
      <c r="A60" s="117" t="s">
        <v>793</v>
      </c>
    </row>
    <row r="61" ht="20.25">
      <c r="A61" s="118" t="s">
        <v>794</v>
      </c>
    </row>
    <row r="62" ht="20.25">
      <c r="A62" s="118" t="s">
        <v>795</v>
      </c>
    </row>
    <row r="63" ht="40.5">
      <c r="A63" s="118" t="s">
        <v>796</v>
      </c>
    </row>
    <row r="64" ht="40.5">
      <c r="A64" s="118" t="s">
        <v>797</v>
      </c>
    </row>
    <row r="65" ht="20.25">
      <c r="A65" s="117" t="s">
        <v>798</v>
      </c>
    </row>
    <row r="66" ht="20.25">
      <c r="A66" s="115" t="s">
        <v>799</v>
      </c>
    </row>
    <row r="67" ht="20.25">
      <c r="A67" s="115" t="s">
        <v>800</v>
      </c>
    </row>
    <row r="68" ht="20.25">
      <c r="A68" s="120" t="s">
        <v>801</v>
      </c>
    </row>
    <row r="69" ht="20.25">
      <c r="A69" s="118" t="s">
        <v>802</v>
      </c>
    </row>
    <row r="70" ht="81">
      <c r="A70" s="119" t="s">
        <v>803</v>
      </c>
    </row>
    <row r="71" ht="20.25">
      <c r="A71" s="118" t="s">
        <v>804</v>
      </c>
    </row>
    <row r="72" ht="20.25">
      <c r="A72" s="118" t="s">
        <v>805</v>
      </c>
    </row>
    <row r="73" ht="20.25">
      <c r="A73" s="117" t="s">
        <v>806</v>
      </c>
    </row>
    <row r="74" ht="20.25">
      <c r="A74" s="118" t="s">
        <v>807</v>
      </c>
    </row>
    <row r="75" ht="20.25">
      <c r="A75" s="118" t="s">
        <v>808</v>
      </c>
    </row>
    <row r="76" ht="20.25">
      <c r="A76" s="117" t="s">
        <v>809</v>
      </c>
    </row>
    <row r="77" ht="40.5">
      <c r="A77" s="118" t="s">
        <v>810</v>
      </c>
    </row>
    <row r="78" ht="20.25">
      <c r="A78" s="118" t="s">
        <v>811</v>
      </c>
    </row>
    <row r="79" ht="40.5">
      <c r="A79" s="118" t="s">
        <v>812</v>
      </c>
    </row>
    <row r="80" ht="20.25">
      <c r="A80" s="118" t="s">
        <v>813</v>
      </c>
    </row>
    <row r="81" ht="20.25">
      <c r="A81" s="116" t="s">
        <v>814</v>
      </c>
    </row>
    <row r="82" ht="40.5">
      <c r="A82" s="115" t="s">
        <v>815</v>
      </c>
    </row>
    <row r="83" ht="40.5">
      <c r="A83" s="117" t="s">
        <v>816</v>
      </c>
    </row>
    <row r="84" ht="121.5">
      <c r="A84" s="118" t="s">
        <v>817</v>
      </c>
    </row>
    <row r="85" ht="81">
      <c r="A85" s="118" t="s">
        <v>818</v>
      </c>
    </row>
    <row r="86" ht="40.5">
      <c r="A86" s="118" t="s">
        <v>819</v>
      </c>
    </row>
    <row r="87" ht="40.5">
      <c r="A87" s="118" t="s">
        <v>820</v>
      </c>
    </row>
    <row r="88" ht="20.25">
      <c r="A88" s="118" t="s">
        <v>821</v>
      </c>
    </row>
    <row r="89" ht="60.75">
      <c r="A89" s="118" t="s">
        <v>822</v>
      </c>
    </row>
    <row r="90" ht="40.5">
      <c r="A90" s="118" t="s">
        <v>823</v>
      </c>
    </row>
    <row r="91" ht="40.5">
      <c r="A91" s="118" t="s">
        <v>824</v>
      </c>
    </row>
    <row r="92" ht="40.5">
      <c r="A92" s="118" t="s">
        <v>825</v>
      </c>
    </row>
    <row r="93" ht="81">
      <c r="A93" s="118" t="s">
        <v>826</v>
      </c>
    </row>
    <row r="94" ht="20.25">
      <c r="A94" s="118" t="s">
        <v>827</v>
      </c>
    </row>
    <row r="95" ht="40.5">
      <c r="A95" s="118" t="s">
        <v>828</v>
      </c>
    </row>
    <row r="96" ht="101.25">
      <c r="A96" s="118" t="s">
        <v>829</v>
      </c>
    </row>
    <row r="97" ht="40.5">
      <c r="A97" s="117" t="s">
        <v>830</v>
      </c>
    </row>
    <row r="98" ht="20.25">
      <c r="A98" s="118" t="s">
        <v>831</v>
      </c>
    </row>
    <row r="99" ht="20.25">
      <c r="A99" s="118" t="s">
        <v>832</v>
      </c>
    </row>
    <row r="100" ht="20.25">
      <c r="A100" s="118" t="s">
        <v>833</v>
      </c>
    </row>
    <row r="101" ht="20.25">
      <c r="A101" s="118" t="s">
        <v>834</v>
      </c>
    </row>
    <row r="102" ht="20.25">
      <c r="A102" s="118" t="s">
        <v>835</v>
      </c>
    </row>
    <row r="103" ht="20.25">
      <c r="A103" s="118" t="s">
        <v>836</v>
      </c>
    </row>
    <row r="104" ht="40.5">
      <c r="A104" s="118" t="s">
        <v>837</v>
      </c>
    </row>
    <row r="105" ht="60.75">
      <c r="A105" s="118" t="s">
        <v>838</v>
      </c>
    </row>
    <row r="106" ht="60.75">
      <c r="A106" s="118" t="s">
        <v>839</v>
      </c>
    </row>
    <row r="107" ht="40.5">
      <c r="A107" s="118" t="s">
        <v>840</v>
      </c>
    </row>
    <row r="108" ht="40.5">
      <c r="A108" s="118" t="s">
        <v>841</v>
      </c>
    </row>
    <row r="109" ht="60.75">
      <c r="A109" s="118" t="s">
        <v>842</v>
      </c>
    </row>
    <row r="110" ht="40.5">
      <c r="A110" s="118" t="s">
        <v>843</v>
      </c>
    </row>
    <row r="111" ht="40.5">
      <c r="A111" s="118" t="s">
        <v>844</v>
      </c>
    </row>
    <row r="112" ht="60.75">
      <c r="A112" s="118" t="s">
        <v>845</v>
      </c>
    </row>
    <row r="113" ht="40.5">
      <c r="A113" s="118" t="s">
        <v>846</v>
      </c>
    </row>
    <row r="114" ht="81">
      <c r="A114" s="118" t="s">
        <v>847</v>
      </c>
    </row>
    <row r="115" ht="40.5">
      <c r="A115" s="118" t="s">
        <v>848</v>
      </c>
    </row>
    <row r="116" ht="40.5">
      <c r="A116" s="118" t="s">
        <v>849</v>
      </c>
    </row>
    <row r="117" ht="40.5">
      <c r="A117" s="118" t="s">
        <v>850</v>
      </c>
    </row>
    <row r="118" ht="20.25">
      <c r="A118" s="118" t="s">
        <v>851</v>
      </c>
    </row>
    <row r="119" ht="20.25">
      <c r="A119" s="118" t="s">
        <v>852</v>
      </c>
    </row>
    <row r="120" ht="20.25">
      <c r="A120" s="118" t="s">
        <v>853</v>
      </c>
    </row>
    <row r="121" ht="40.5">
      <c r="A121" s="118" t="s">
        <v>854</v>
      </c>
    </row>
    <row r="122" ht="60.75">
      <c r="A122" s="118" t="s">
        <v>855</v>
      </c>
    </row>
    <row r="123" ht="40.5">
      <c r="A123" s="118" t="s">
        <v>856</v>
      </c>
    </row>
    <row r="124" ht="60.75">
      <c r="A124" s="118" t="s">
        <v>857</v>
      </c>
    </row>
    <row r="125" ht="40.5">
      <c r="A125" s="117" t="s">
        <v>858</v>
      </c>
    </row>
    <row r="126" ht="60.75">
      <c r="A126" s="118" t="s">
        <v>859</v>
      </c>
    </row>
    <row r="127" ht="40.5">
      <c r="A127" s="118" t="s">
        <v>860</v>
      </c>
    </row>
    <row r="128" ht="81">
      <c r="A128" s="118" t="s">
        <v>861</v>
      </c>
    </row>
    <row r="129" ht="60.75">
      <c r="A129" s="118" t="s">
        <v>862</v>
      </c>
    </row>
    <row r="130" ht="101.25">
      <c r="A130" s="118" t="s">
        <v>863</v>
      </c>
    </row>
    <row r="131" ht="141.75">
      <c r="A131" s="118" t="s">
        <v>864</v>
      </c>
    </row>
    <row r="132" ht="101.25">
      <c r="A132" s="118" t="s">
        <v>865</v>
      </c>
    </row>
    <row r="133" ht="81">
      <c r="A133" s="118" t="s">
        <v>866</v>
      </c>
    </row>
    <row r="134" ht="40.5">
      <c r="A134" s="118" t="s">
        <v>867</v>
      </c>
    </row>
    <row r="135" ht="81">
      <c r="A135" s="118" t="s">
        <v>868</v>
      </c>
    </row>
    <row r="136" ht="81">
      <c r="A136" s="118" t="s">
        <v>869</v>
      </c>
    </row>
    <row r="137" ht="20.25">
      <c r="A137" s="117" t="s">
        <v>870</v>
      </c>
    </row>
    <row r="138" ht="20.25">
      <c r="A138" s="118" t="s">
        <v>794</v>
      </c>
    </row>
    <row r="139" ht="20.25">
      <c r="A139" s="118" t="s">
        <v>795</v>
      </c>
    </row>
    <row r="140" ht="40.5">
      <c r="A140" s="118" t="s">
        <v>796</v>
      </c>
    </row>
    <row r="141" ht="40.5">
      <c r="A141" s="118" t="s">
        <v>797</v>
      </c>
    </row>
    <row r="142" ht="40.5">
      <c r="A142" s="117" t="s">
        <v>871</v>
      </c>
    </row>
    <row r="143" ht="60.75">
      <c r="A143" s="118" t="s">
        <v>872</v>
      </c>
    </row>
    <row r="144" ht="60.75">
      <c r="A144" s="118" t="s">
        <v>873</v>
      </c>
    </row>
    <row r="145" ht="81">
      <c r="A145" s="118" t="s">
        <v>874</v>
      </c>
    </row>
    <row r="146" ht="40.5">
      <c r="A146" s="118" t="s">
        <v>875</v>
      </c>
    </row>
    <row r="147" ht="40.5">
      <c r="A147" s="118" t="s">
        <v>876</v>
      </c>
    </row>
    <row r="148" ht="81">
      <c r="A148" s="118" t="s">
        <v>877</v>
      </c>
    </row>
    <row r="149" ht="60.75">
      <c r="A149" s="118" t="s">
        <v>878</v>
      </c>
    </row>
    <row r="150" ht="40.5">
      <c r="A150" s="118" t="s">
        <v>879</v>
      </c>
    </row>
    <row r="151" ht="40.5">
      <c r="A151" s="118" t="s">
        <v>880</v>
      </c>
    </row>
    <row r="152" ht="20.25">
      <c r="A152" s="118" t="s">
        <v>881</v>
      </c>
    </row>
    <row r="153" ht="40.5">
      <c r="A153" s="118" t="s">
        <v>882</v>
      </c>
    </row>
    <row r="154" ht="40.5">
      <c r="A154" s="118" t="s">
        <v>883</v>
      </c>
    </row>
    <row r="155" ht="40.5">
      <c r="A155" s="117" t="s">
        <v>884</v>
      </c>
    </row>
    <row r="156" ht="60.75">
      <c r="A156" s="118" t="s">
        <v>872</v>
      </c>
    </row>
    <row r="157" ht="60.75">
      <c r="A157" s="118" t="s">
        <v>873</v>
      </c>
    </row>
    <row r="158" ht="81">
      <c r="A158" s="118" t="s">
        <v>874</v>
      </c>
    </row>
    <row r="159" ht="40.5">
      <c r="A159" s="118" t="s">
        <v>875</v>
      </c>
    </row>
    <row r="160" ht="40.5">
      <c r="A160" s="118" t="s">
        <v>876</v>
      </c>
    </row>
    <row r="161" ht="81">
      <c r="A161" s="118" t="s">
        <v>877</v>
      </c>
    </row>
    <row r="162" ht="60.75">
      <c r="A162" s="118" t="s">
        <v>885</v>
      </c>
    </row>
    <row r="163" ht="20.25">
      <c r="A163" s="118" t="s">
        <v>886</v>
      </c>
    </row>
    <row r="164" ht="20.25">
      <c r="A164" s="118" t="s">
        <v>887</v>
      </c>
    </row>
    <row r="165" ht="40.5">
      <c r="A165" s="118" t="s">
        <v>888</v>
      </c>
    </row>
    <row r="166" ht="40.5">
      <c r="A166" s="118" t="s">
        <v>889</v>
      </c>
    </row>
    <row r="167" ht="40.5">
      <c r="A167" s="118" t="s">
        <v>890</v>
      </c>
    </row>
    <row r="168" ht="40.5">
      <c r="A168" s="118" t="s">
        <v>891</v>
      </c>
    </row>
    <row r="169" ht="20.25">
      <c r="A169" s="118" t="s">
        <v>892</v>
      </c>
    </row>
    <row r="170" ht="40.5">
      <c r="A170" s="118" t="s">
        <v>893</v>
      </c>
    </row>
    <row r="171" ht="20.25">
      <c r="A171" s="118" t="s">
        <v>894</v>
      </c>
    </row>
    <row r="172" ht="40.5">
      <c r="A172" s="117" t="s">
        <v>895</v>
      </c>
    </row>
    <row r="173" ht="40.5">
      <c r="A173" s="118" t="s">
        <v>896</v>
      </c>
    </row>
    <row r="174" ht="20.25">
      <c r="A174" s="118" t="s">
        <v>897</v>
      </c>
    </row>
    <row r="175" ht="40.5">
      <c r="A175" s="117" t="s">
        <v>898</v>
      </c>
    </row>
    <row r="176" ht="40.5">
      <c r="A176" s="118" t="s">
        <v>896</v>
      </c>
    </row>
    <row r="177" ht="40.5">
      <c r="A177" s="118" t="s">
        <v>899</v>
      </c>
    </row>
    <row r="178" ht="20.25">
      <c r="A178" s="118" t="s">
        <v>900</v>
      </c>
    </row>
    <row r="179" ht="20.25">
      <c r="A179" s="118" t="s">
        <v>901</v>
      </c>
    </row>
    <row r="180" ht="20.25">
      <c r="A180" s="118" t="s">
        <v>902</v>
      </c>
    </row>
    <row r="181" ht="40.5">
      <c r="A181" s="117" t="s">
        <v>903</v>
      </c>
    </row>
    <row r="182" ht="20.25">
      <c r="A182" s="118" t="s">
        <v>791</v>
      </c>
    </row>
    <row r="183" ht="40.5">
      <c r="A183" s="118" t="s">
        <v>792</v>
      </c>
    </row>
    <row r="184" ht="20.25">
      <c r="A184" s="117" t="s">
        <v>904</v>
      </c>
    </row>
    <row r="185" ht="40.5">
      <c r="A185" s="118" t="s">
        <v>810</v>
      </c>
    </row>
    <row r="186" ht="20.25">
      <c r="A186" s="118" t="s">
        <v>811</v>
      </c>
    </row>
    <row r="187" ht="40.5">
      <c r="A187" s="118" t="s">
        <v>812</v>
      </c>
    </row>
    <row r="188" ht="20.25">
      <c r="A188" s="118" t="s">
        <v>813</v>
      </c>
    </row>
  </sheetData>
  <sheetProtection/>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B125"/>
  <sheetViews>
    <sheetView zoomScaleSheetLayoutView="100" workbookViewId="0" topLeftCell="A19">
      <selection activeCell="B2" sqref="B2"/>
    </sheetView>
  </sheetViews>
  <sheetFormatPr defaultColWidth="9.00390625" defaultRowHeight="14.25"/>
  <cols>
    <col min="1" max="2" width="45.375" style="0" customWidth="1"/>
  </cols>
  <sheetData>
    <row r="1" spans="1:2" ht="21.75" customHeight="1">
      <c r="A1" s="90" t="s">
        <v>905</v>
      </c>
      <c r="B1" s="90"/>
    </row>
    <row r="2" spans="1:2" ht="21.75" customHeight="1">
      <c r="A2" s="91" t="s">
        <v>906</v>
      </c>
      <c r="B2" s="92" t="s">
        <v>907</v>
      </c>
    </row>
    <row r="3" spans="1:2" ht="21.75" customHeight="1">
      <c r="A3" s="93" t="s">
        <v>908</v>
      </c>
      <c r="B3" s="94" t="s">
        <v>908</v>
      </c>
    </row>
    <row r="4" spans="1:2" ht="21.75" customHeight="1">
      <c r="A4" s="95" t="s">
        <v>909</v>
      </c>
      <c r="B4" s="96" t="s">
        <v>910</v>
      </c>
    </row>
    <row r="5" spans="1:2" ht="21.75" customHeight="1">
      <c r="A5" s="97" t="s">
        <v>911</v>
      </c>
      <c r="B5" s="98" t="s">
        <v>912</v>
      </c>
    </row>
    <row r="6" spans="1:2" ht="21.75" customHeight="1">
      <c r="A6" s="97"/>
      <c r="B6" s="99" t="s">
        <v>913</v>
      </c>
    </row>
    <row r="7" spans="1:2" ht="21.75" customHeight="1">
      <c r="A7" s="97"/>
      <c r="B7" s="100" t="s">
        <v>914</v>
      </c>
    </row>
    <row r="8" spans="1:2" ht="21.75" customHeight="1">
      <c r="A8" s="97" t="s">
        <v>915</v>
      </c>
      <c r="B8" s="101" t="s">
        <v>916</v>
      </c>
    </row>
    <row r="9" spans="1:2" ht="21.75" customHeight="1">
      <c r="A9" s="97"/>
      <c r="B9" s="99" t="s">
        <v>917</v>
      </c>
    </row>
    <row r="10" spans="1:2" ht="21.75" customHeight="1">
      <c r="A10" s="97"/>
      <c r="B10" s="99" t="s">
        <v>918</v>
      </c>
    </row>
    <row r="11" spans="1:2" ht="21.75" customHeight="1">
      <c r="A11" s="97"/>
      <c r="B11" s="99" t="s">
        <v>919</v>
      </c>
    </row>
    <row r="12" spans="1:2" ht="21.75" customHeight="1">
      <c r="A12" s="97"/>
      <c r="B12" s="100" t="s">
        <v>920</v>
      </c>
    </row>
    <row r="13" spans="1:2" ht="21.75" customHeight="1">
      <c r="A13" s="102" t="s">
        <v>921</v>
      </c>
      <c r="B13" s="103" t="s">
        <v>921</v>
      </c>
    </row>
    <row r="14" spans="1:2" ht="21.75" customHeight="1">
      <c r="A14" s="104" t="s">
        <v>922</v>
      </c>
      <c r="B14" s="98" t="s">
        <v>923</v>
      </c>
    </row>
    <row r="15" spans="1:2" ht="21.75" customHeight="1">
      <c r="A15" s="105"/>
      <c r="B15" s="99" t="s">
        <v>924</v>
      </c>
    </row>
    <row r="16" spans="1:2" ht="21.75" customHeight="1">
      <c r="A16" s="106"/>
      <c r="B16" s="100" t="s">
        <v>922</v>
      </c>
    </row>
    <row r="17" spans="1:2" ht="21.75" customHeight="1">
      <c r="A17" s="107" t="s">
        <v>925</v>
      </c>
      <c r="B17" s="108" t="s">
        <v>926</v>
      </c>
    </row>
    <row r="18" spans="1:2" ht="21.75" customHeight="1">
      <c r="A18" s="97" t="s">
        <v>927</v>
      </c>
      <c r="B18" s="98" t="s">
        <v>928</v>
      </c>
    </row>
    <row r="19" spans="1:2" ht="21.75" customHeight="1">
      <c r="A19" s="97"/>
      <c r="B19" s="99" t="s">
        <v>929</v>
      </c>
    </row>
    <row r="20" spans="1:2" ht="21.75" customHeight="1">
      <c r="A20" s="97"/>
      <c r="B20" s="99" t="s">
        <v>930</v>
      </c>
    </row>
    <row r="21" spans="1:2" ht="21.75" customHeight="1">
      <c r="A21" s="97"/>
      <c r="B21" s="99" t="s">
        <v>931</v>
      </c>
    </row>
    <row r="22" spans="1:2" ht="21.75" customHeight="1">
      <c r="A22" s="97"/>
      <c r="B22" s="99" t="s">
        <v>932</v>
      </c>
    </row>
    <row r="23" spans="1:2" ht="21.75" customHeight="1">
      <c r="A23" s="97"/>
      <c r="B23" s="99" t="s">
        <v>933</v>
      </c>
    </row>
    <row r="24" spans="1:2" ht="21.75" customHeight="1">
      <c r="A24" s="97"/>
      <c r="B24" s="100" t="s">
        <v>934</v>
      </c>
    </row>
    <row r="25" spans="1:2" ht="21.75" customHeight="1">
      <c r="A25" s="97" t="s">
        <v>927</v>
      </c>
      <c r="B25" s="98" t="s">
        <v>935</v>
      </c>
    </row>
    <row r="26" spans="1:2" ht="21.75" customHeight="1">
      <c r="A26" s="97"/>
      <c r="B26" s="99" t="s">
        <v>936</v>
      </c>
    </row>
    <row r="27" spans="1:2" ht="21.75" customHeight="1">
      <c r="A27" s="97"/>
      <c r="B27" s="99" t="s">
        <v>937</v>
      </c>
    </row>
    <row r="28" spans="1:2" ht="21.75" customHeight="1">
      <c r="A28" s="97"/>
      <c r="B28" s="99" t="s">
        <v>938</v>
      </c>
    </row>
    <row r="29" spans="1:2" ht="21.75" customHeight="1">
      <c r="A29" s="97"/>
      <c r="B29" s="99" t="s">
        <v>939</v>
      </c>
    </row>
    <row r="30" spans="1:2" ht="21.75" customHeight="1">
      <c r="A30" s="97"/>
      <c r="B30" s="99" t="s">
        <v>940</v>
      </c>
    </row>
    <row r="31" spans="1:2" ht="21.75" customHeight="1">
      <c r="A31" s="97"/>
      <c r="B31" s="100" t="s">
        <v>941</v>
      </c>
    </row>
    <row r="32" spans="1:2" ht="21.75" customHeight="1">
      <c r="A32" s="109" t="s">
        <v>942</v>
      </c>
      <c r="B32" s="100" t="s">
        <v>942</v>
      </c>
    </row>
    <row r="33" spans="1:2" ht="21.75" customHeight="1">
      <c r="A33" s="109" t="s">
        <v>943</v>
      </c>
      <c r="B33" s="103" t="s">
        <v>943</v>
      </c>
    </row>
    <row r="34" spans="1:2" ht="21.75" customHeight="1">
      <c r="A34" s="97" t="s">
        <v>944</v>
      </c>
      <c r="B34" s="98" t="s">
        <v>945</v>
      </c>
    </row>
    <row r="35" spans="1:2" ht="21.75" customHeight="1">
      <c r="A35" s="97"/>
      <c r="B35" s="99" t="s">
        <v>946</v>
      </c>
    </row>
    <row r="36" spans="1:2" ht="21.75" customHeight="1">
      <c r="A36" s="97"/>
      <c r="B36" s="100" t="s">
        <v>947</v>
      </c>
    </row>
    <row r="37" spans="1:2" ht="21.75" customHeight="1">
      <c r="A37" s="97" t="s">
        <v>948</v>
      </c>
      <c r="B37" s="98" t="s">
        <v>949</v>
      </c>
    </row>
    <row r="38" spans="1:2" ht="21.75" customHeight="1">
      <c r="A38" s="97"/>
      <c r="B38" s="99" t="s">
        <v>950</v>
      </c>
    </row>
    <row r="39" spans="1:2" ht="21.75" customHeight="1">
      <c r="A39" s="97"/>
      <c r="B39" s="100" t="s">
        <v>948</v>
      </c>
    </row>
    <row r="40" spans="1:2" ht="21.75" customHeight="1">
      <c r="A40" s="109" t="s">
        <v>951</v>
      </c>
      <c r="B40" s="100" t="s">
        <v>951</v>
      </c>
    </row>
    <row r="41" spans="1:2" ht="21.75" customHeight="1">
      <c r="A41" s="109" t="s">
        <v>952</v>
      </c>
      <c r="B41" s="100" t="s">
        <v>952</v>
      </c>
    </row>
    <row r="42" spans="1:2" ht="21.75" customHeight="1">
      <c r="A42" s="109" t="s">
        <v>953</v>
      </c>
      <c r="B42" s="100" t="s">
        <v>953</v>
      </c>
    </row>
    <row r="43" spans="1:2" ht="21.75" customHeight="1">
      <c r="A43" s="110" t="s">
        <v>954</v>
      </c>
      <c r="B43" s="98" t="s">
        <v>954</v>
      </c>
    </row>
    <row r="44" spans="1:2" ht="21.75" customHeight="1">
      <c r="A44" s="97" t="s">
        <v>955</v>
      </c>
      <c r="B44" s="103" t="s">
        <v>955</v>
      </c>
    </row>
    <row r="45" spans="1:2" ht="21.75" customHeight="1">
      <c r="A45" s="107" t="s">
        <v>956</v>
      </c>
      <c r="B45" s="96" t="s">
        <v>957</v>
      </c>
    </row>
    <row r="46" spans="1:2" ht="21.75" customHeight="1">
      <c r="A46" s="97" t="s">
        <v>958</v>
      </c>
      <c r="B46" s="103" t="s">
        <v>958</v>
      </c>
    </row>
    <row r="47" spans="1:2" ht="21.75" customHeight="1">
      <c r="A47" s="97" t="s">
        <v>959</v>
      </c>
      <c r="B47" s="103" t="s">
        <v>959</v>
      </c>
    </row>
    <row r="48" spans="1:2" ht="21.75" customHeight="1">
      <c r="A48" s="97" t="s">
        <v>960</v>
      </c>
      <c r="B48" s="103" t="s">
        <v>960</v>
      </c>
    </row>
    <row r="49" spans="1:2" ht="21.75" customHeight="1">
      <c r="A49" s="97" t="s">
        <v>961</v>
      </c>
      <c r="B49" s="98" t="s">
        <v>962</v>
      </c>
    </row>
    <row r="50" spans="1:2" ht="21.75" customHeight="1">
      <c r="A50" s="97"/>
      <c r="B50" s="99" t="s">
        <v>963</v>
      </c>
    </row>
    <row r="51" spans="1:2" ht="21.75" customHeight="1">
      <c r="A51" s="97"/>
      <c r="B51" s="99" t="s">
        <v>964</v>
      </c>
    </row>
    <row r="52" spans="1:2" ht="21.75" customHeight="1">
      <c r="A52" s="97"/>
      <c r="B52" s="100" t="s">
        <v>965</v>
      </c>
    </row>
    <row r="53" spans="1:2" ht="21.75" customHeight="1">
      <c r="A53" s="97" t="s">
        <v>966</v>
      </c>
      <c r="B53" s="98" t="s">
        <v>967</v>
      </c>
    </row>
    <row r="54" spans="1:2" ht="21.75" customHeight="1">
      <c r="A54" s="97"/>
      <c r="B54" s="99" t="s">
        <v>968</v>
      </c>
    </row>
    <row r="55" spans="1:2" ht="21.75" customHeight="1">
      <c r="A55" s="97"/>
      <c r="B55" s="100" t="s">
        <v>969</v>
      </c>
    </row>
    <row r="56" spans="1:2" ht="21.75" customHeight="1">
      <c r="A56" s="97" t="s">
        <v>970</v>
      </c>
      <c r="B56" s="103" t="s">
        <v>970</v>
      </c>
    </row>
    <row r="57" spans="1:2" ht="21.75" customHeight="1">
      <c r="A57" s="97" t="s">
        <v>971</v>
      </c>
      <c r="B57" s="98" t="s">
        <v>972</v>
      </c>
    </row>
    <row r="58" spans="1:2" ht="21.75" customHeight="1">
      <c r="A58" s="97"/>
      <c r="B58" s="99" t="s">
        <v>973</v>
      </c>
    </row>
    <row r="59" spans="1:2" ht="21.75" customHeight="1">
      <c r="A59" s="97"/>
      <c r="B59" s="99" t="s">
        <v>974</v>
      </c>
    </row>
    <row r="60" spans="1:2" ht="21.75" customHeight="1">
      <c r="A60" s="97"/>
      <c r="B60" s="99" t="s">
        <v>975</v>
      </c>
    </row>
    <row r="61" spans="1:2" ht="21.75" customHeight="1">
      <c r="A61" s="97"/>
      <c r="B61" s="100" t="s">
        <v>971</v>
      </c>
    </row>
    <row r="62" spans="1:2" ht="21.75" customHeight="1">
      <c r="A62" s="107" t="s">
        <v>976</v>
      </c>
      <c r="B62" s="96" t="s">
        <v>977</v>
      </c>
    </row>
    <row r="63" spans="1:2" ht="21.75" customHeight="1">
      <c r="A63" s="97" t="s">
        <v>958</v>
      </c>
      <c r="B63" s="103" t="s">
        <v>958</v>
      </c>
    </row>
    <row r="64" spans="1:2" ht="21.75" customHeight="1">
      <c r="A64" s="97" t="s">
        <v>959</v>
      </c>
      <c r="B64" s="103" t="s">
        <v>959</v>
      </c>
    </row>
    <row r="65" spans="1:2" ht="21.75" customHeight="1">
      <c r="A65" s="97" t="s">
        <v>960</v>
      </c>
      <c r="B65" s="103" t="s">
        <v>960</v>
      </c>
    </row>
    <row r="66" spans="1:2" ht="21.75" customHeight="1">
      <c r="A66" s="110" t="s">
        <v>966</v>
      </c>
      <c r="B66" s="98" t="s">
        <v>967</v>
      </c>
    </row>
    <row r="67" spans="1:2" ht="21.75" customHeight="1">
      <c r="A67" s="102"/>
      <c r="B67" s="99" t="s">
        <v>968</v>
      </c>
    </row>
    <row r="68" spans="1:2" ht="21.75" customHeight="1">
      <c r="A68" s="109"/>
      <c r="B68" s="100" t="s">
        <v>969</v>
      </c>
    </row>
    <row r="69" spans="1:2" ht="21.75" customHeight="1">
      <c r="A69" s="97" t="s">
        <v>970</v>
      </c>
      <c r="B69" s="103" t="s">
        <v>970</v>
      </c>
    </row>
    <row r="70" spans="1:2" ht="21.75" customHeight="1">
      <c r="A70" s="111" t="s">
        <v>971</v>
      </c>
      <c r="B70" s="103" t="s">
        <v>972</v>
      </c>
    </row>
    <row r="71" spans="1:2" ht="21.75" customHeight="1">
      <c r="A71" s="97" t="s">
        <v>971</v>
      </c>
      <c r="B71" s="98" t="s">
        <v>973</v>
      </c>
    </row>
    <row r="72" spans="1:2" ht="21.75" customHeight="1">
      <c r="A72" s="97"/>
      <c r="B72" s="99" t="s">
        <v>974</v>
      </c>
    </row>
    <row r="73" spans="1:2" ht="21.75" customHeight="1">
      <c r="A73" s="97"/>
      <c r="B73" s="99" t="s">
        <v>975</v>
      </c>
    </row>
    <row r="74" spans="1:2" ht="21.75" customHeight="1">
      <c r="A74" s="97"/>
      <c r="B74" s="100" t="s">
        <v>978</v>
      </c>
    </row>
    <row r="75" spans="1:2" ht="21.75" customHeight="1">
      <c r="A75" s="95" t="s">
        <v>979</v>
      </c>
      <c r="B75" s="112"/>
    </row>
    <row r="76" spans="1:2" ht="21.75" customHeight="1">
      <c r="A76" s="97" t="s">
        <v>980</v>
      </c>
      <c r="B76" s="96" t="s">
        <v>910</v>
      </c>
    </row>
    <row r="77" spans="1:2" ht="21.75" customHeight="1">
      <c r="A77" s="97" t="s">
        <v>981</v>
      </c>
      <c r="B77" s="108" t="s">
        <v>926</v>
      </c>
    </row>
    <row r="78" spans="1:2" ht="21.75" customHeight="1">
      <c r="A78" s="97" t="s">
        <v>982</v>
      </c>
      <c r="B78" s="108"/>
    </row>
    <row r="79" spans="1:2" ht="21.75" customHeight="1">
      <c r="A79" s="95" t="s">
        <v>983</v>
      </c>
      <c r="B79" s="112"/>
    </row>
    <row r="80" spans="1:2" ht="21.75" customHeight="1">
      <c r="A80" s="97" t="s">
        <v>984</v>
      </c>
      <c r="B80" s="96" t="s">
        <v>985</v>
      </c>
    </row>
    <row r="81" spans="1:2" ht="21.75" customHeight="1">
      <c r="A81" s="97" t="s">
        <v>986</v>
      </c>
      <c r="B81" s="96" t="s">
        <v>977</v>
      </c>
    </row>
    <row r="82" spans="1:2" ht="21.75" customHeight="1">
      <c r="A82" s="95" t="s">
        <v>987</v>
      </c>
      <c r="B82" s="96" t="s">
        <v>987</v>
      </c>
    </row>
    <row r="83" spans="1:2" ht="21.75" customHeight="1">
      <c r="A83" s="97" t="s">
        <v>988</v>
      </c>
      <c r="B83" s="103" t="s">
        <v>988</v>
      </c>
    </row>
    <row r="84" spans="1:2" ht="21.75" customHeight="1">
      <c r="A84" s="97" t="s">
        <v>989</v>
      </c>
      <c r="B84" s="103" t="s">
        <v>989</v>
      </c>
    </row>
    <row r="85" spans="1:2" ht="21.75" customHeight="1">
      <c r="A85" s="97" t="s">
        <v>990</v>
      </c>
      <c r="B85" s="103" t="s">
        <v>990</v>
      </c>
    </row>
    <row r="86" spans="1:2" ht="21.75" customHeight="1">
      <c r="A86" s="95" t="s">
        <v>991</v>
      </c>
      <c r="B86" s="96"/>
    </row>
    <row r="87" spans="1:2" ht="21.75" customHeight="1">
      <c r="A87" s="110" t="s">
        <v>992</v>
      </c>
      <c r="B87" s="98" t="s">
        <v>993</v>
      </c>
    </row>
    <row r="88" spans="1:2" ht="21.75" customHeight="1">
      <c r="A88" s="109"/>
      <c r="B88" s="100" t="s">
        <v>994</v>
      </c>
    </row>
    <row r="89" spans="1:2" ht="21.75" customHeight="1">
      <c r="A89" s="97" t="s">
        <v>995</v>
      </c>
      <c r="B89" s="96" t="s">
        <v>996</v>
      </c>
    </row>
    <row r="90" spans="1:2" ht="21.75" customHeight="1">
      <c r="A90" s="95" t="s">
        <v>997</v>
      </c>
      <c r="B90" s="96" t="s">
        <v>997</v>
      </c>
    </row>
    <row r="91" spans="1:2" ht="21.75" customHeight="1">
      <c r="A91" s="97" t="s">
        <v>998</v>
      </c>
      <c r="B91" s="98" t="s">
        <v>999</v>
      </c>
    </row>
    <row r="92" spans="1:2" ht="21.75" customHeight="1">
      <c r="A92" s="97"/>
      <c r="B92" s="99" t="s">
        <v>1000</v>
      </c>
    </row>
    <row r="93" spans="1:2" ht="21.75" customHeight="1">
      <c r="A93" s="97"/>
      <c r="B93" s="100" t="s">
        <v>1001</v>
      </c>
    </row>
    <row r="94" spans="1:2" ht="21.75" customHeight="1">
      <c r="A94" s="97" t="s">
        <v>998</v>
      </c>
      <c r="B94" s="98" t="s">
        <v>1002</v>
      </c>
    </row>
    <row r="95" spans="1:2" ht="21.75" customHeight="1">
      <c r="A95" s="97"/>
      <c r="B95" s="100" t="s">
        <v>1003</v>
      </c>
    </row>
    <row r="96" spans="1:2" ht="21.75" customHeight="1">
      <c r="A96" s="97" t="s">
        <v>1004</v>
      </c>
      <c r="B96" s="103" t="s">
        <v>1004</v>
      </c>
    </row>
    <row r="97" spans="1:2" ht="21.75" customHeight="1">
      <c r="A97" s="97" t="s">
        <v>1005</v>
      </c>
      <c r="B97" s="103" t="s">
        <v>1005</v>
      </c>
    </row>
    <row r="98" spans="1:2" ht="21.75" customHeight="1">
      <c r="A98" s="110" t="s">
        <v>1006</v>
      </c>
      <c r="B98" s="98" t="s">
        <v>1007</v>
      </c>
    </row>
    <row r="99" spans="1:2" ht="21.75" customHeight="1">
      <c r="A99" s="102"/>
      <c r="B99" s="99" t="s">
        <v>1008</v>
      </c>
    </row>
    <row r="100" spans="1:2" ht="21.75" customHeight="1">
      <c r="A100" s="102"/>
      <c r="B100" s="100" t="s">
        <v>1009</v>
      </c>
    </row>
    <row r="101" spans="1:2" ht="21.75" customHeight="1">
      <c r="A101" s="97" t="s">
        <v>1010</v>
      </c>
      <c r="B101" s="103" t="s">
        <v>1010</v>
      </c>
    </row>
    <row r="102" spans="1:2" ht="21.75" customHeight="1">
      <c r="A102" s="95" t="s">
        <v>1011</v>
      </c>
      <c r="B102" s="96" t="s">
        <v>1011</v>
      </c>
    </row>
    <row r="103" spans="1:2" ht="21.75" customHeight="1">
      <c r="A103" s="97" t="s">
        <v>1012</v>
      </c>
      <c r="B103" s="103" t="s">
        <v>1012</v>
      </c>
    </row>
    <row r="104" spans="1:2" ht="21.75" customHeight="1">
      <c r="A104" s="97" t="s">
        <v>1013</v>
      </c>
      <c r="B104" s="103" t="s">
        <v>1013</v>
      </c>
    </row>
    <row r="105" spans="1:2" ht="21.75" customHeight="1">
      <c r="A105" s="95" t="s">
        <v>1014</v>
      </c>
      <c r="B105" s="96" t="s">
        <v>1014</v>
      </c>
    </row>
    <row r="106" spans="1:2" ht="21.75" customHeight="1">
      <c r="A106" s="97" t="s">
        <v>1015</v>
      </c>
      <c r="B106" s="103" t="s">
        <v>1015</v>
      </c>
    </row>
    <row r="107" spans="1:2" ht="21.75" customHeight="1">
      <c r="A107" s="97" t="s">
        <v>1016</v>
      </c>
      <c r="B107" s="103" t="s">
        <v>1016</v>
      </c>
    </row>
    <row r="108" spans="1:2" ht="21.75" customHeight="1">
      <c r="A108" s="97" t="s">
        <v>1017</v>
      </c>
      <c r="B108" s="103" t="s">
        <v>1017</v>
      </c>
    </row>
    <row r="109" spans="1:2" ht="21.75" customHeight="1">
      <c r="A109" s="97" t="s">
        <v>1018</v>
      </c>
      <c r="B109" s="103" t="s">
        <v>1018</v>
      </c>
    </row>
    <row r="110" spans="1:2" ht="21.75" customHeight="1">
      <c r="A110" s="95" t="s">
        <v>1019</v>
      </c>
      <c r="B110" s="96"/>
    </row>
    <row r="111" spans="1:2" ht="21.75" customHeight="1">
      <c r="A111" s="97" t="s">
        <v>1020</v>
      </c>
      <c r="B111" s="103"/>
    </row>
    <row r="112" spans="1:2" ht="21.75" customHeight="1">
      <c r="A112" s="97" t="s">
        <v>1021</v>
      </c>
      <c r="B112" s="103"/>
    </row>
    <row r="113" spans="1:2" ht="21.75" customHeight="1">
      <c r="A113" s="95" t="s">
        <v>1022</v>
      </c>
      <c r="B113" s="112"/>
    </row>
    <row r="114" spans="1:2" ht="21.75" customHeight="1">
      <c r="A114" s="97" t="s">
        <v>1023</v>
      </c>
      <c r="B114" s="112"/>
    </row>
    <row r="115" spans="1:2" ht="21.75" customHeight="1">
      <c r="A115" s="97" t="s">
        <v>1024</v>
      </c>
      <c r="B115" s="112"/>
    </row>
    <row r="116" spans="1:2" ht="21.75" customHeight="1">
      <c r="A116" s="97" t="s">
        <v>1025</v>
      </c>
      <c r="B116" s="112"/>
    </row>
    <row r="117" spans="1:2" ht="21.75" customHeight="1">
      <c r="A117" s="97" t="s">
        <v>1026</v>
      </c>
      <c r="B117" s="112"/>
    </row>
    <row r="118" spans="1:2" ht="21.75" customHeight="1">
      <c r="A118" s="95" t="s">
        <v>1027</v>
      </c>
      <c r="B118" s="112"/>
    </row>
    <row r="119" spans="1:2" ht="21.75" customHeight="1">
      <c r="A119" s="97" t="s">
        <v>1028</v>
      </c>
      <c r="B119" s="112"/>
    </row>
    <row r="120" spans="1:2" ht="21.75" customHeight="1">
      <c r="A120" s="97" t="s">
        <v>1029</v>
      </c>
      <c r="B120" s="103"/>
    </row>
    <row r="121" spans="1:2" ht="21.75" customHeight="1">
      <c r="A121" s="95" t="s">
        <v>1030</v>
      </c>
      <c r="B121" s="96" t="s">
        <v>1030</v>
      </c>
    </row>
    <row r="122" spans="1:2" ht="21.75" customHeight="1">
      <c r="A122" s="97" t="s">
        <v>1031</v>
      </c>
      <c r="B122" s="103" t="s">
        <v>1031</v>
      </c>
    </row>
    <row r="123" spans="1:2" ht="21.75" customHeight="1">
      <c r="A123" s="97" t="s">
        <v>1032</v>
      </c>
      <c r="B123" s="103" t="s">
        <v>1032</v>
      </c>
    </row>
    <row r="124" spans="1:2" ht="21.75" customHeight="1">
      <c r="A124" s="97" t="s">
        <v>1033</v>
      </c>
      <c r="B124" s="103" t="s">
        <v>1033</v>
      </c>
    </row>
    <row r="125" spans="1:2" ht="21.75" customHeight="1">
      <c r="A125" s="97" t="s">
        <v>699</v>
      </c>
      <c r="B125" s="103" t="s">
        <v>699</v>
      </c>
    </row>
  </sheetData>
  <sheetProtection/>
  <mergeCells count="17">
    <mergeCell ref="A1:B1"/>
    <mergeCell ref="A5:A7"/>
    <mergeCell ref="A8:A12"/>
    <mergeCell ref="A14:A16"/>
    <mergeCell ref="A18:A24"/>
    <mergeCell ref="A25:A31"/>
    <mergeCell ref="A34:A36"/>
    <mergeCell ref="A37:A39"/>
    <mergeCell ref="A49:A52"/>
    <mergeCell ref="A53:A55"/>
    <mergeCell ref="A57:A61"/>
    <mergeCell ref="A66:A68"/>
    <mergeCell ref="A71:A74"/>
    <mergeCell ref="A87:A88"/>
    <mergeCell ref="A91:A93"/>
    <mergeCell ref="A94:A95"/>
    <mergeCell ref="A98:A10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小徐</cp:lastModifiedBy>
  <cp:lastPrinted>2017-03-22T06:49:42Z</cp:lastPrinted>
  <dcterms:created xsi:type="dcterms:W3CDTF">2013-10-22T08:42:00Z</dcterms:created>
  <dcterms:modified xsi:type="dcterms:W3CDTF">2018-05-24T03:01:44Z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y fmtid="{D5CDD505-2E9C-101B-9397-08002B2CF9AE}" pid="4" name="KSOReadingLayo">
    <vt:bool>false</vt:bool>
  </property>
</Properties>
</file>